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ebbie Tesch\Documents\Fall2018\Ceengage\SBE143Text\Chapter2\"/>
    </mc:Choice>
  </mc:AlternateContent>
  <xr:revisionPtr revIDLastSave="0" documentId="13_ncr:1_{6648E9FB-6A17-4E08-B72C-CCE38308E740}" xr6:coauthVersionLast="40" xr6:coauthVersionMax="40" xr10:uidLastSave="{00000000-0000-0000-0000-000000000000}"/>
  <bookViews>
    <workbookView xWindow="0" yWindow="0" windowWidth="19200" windowHeight="6940" xr2:uid="{00000000-000D-0000-FFFF-FFFF00000000}"/>
  </bookViews>
  <sheets>
    <sheet name="Sheet1" sheetId="1" r:id="rId1"/>
    <sheet name="Sheet4" sheetId="10" r:id="rId2"/>
    <sheet name="PivotTable Opening Gross" sheetId="3" r:id="rId3"/>
    <sheet name="PivotTable Total Gross" sheetId="4" r:id="rId4"/>
    <sheet name="PivotTable Number of Theatres" sheetId="5" r:id="rId5"/>
    <sheet name="PivotTable Weeks in Release" sheetId="7" r:id="rId6"/>
    <sheet name="Scatter Diagrams" sheetId="8" r:id="rId7"/>
  </sheets>
  <calcPr calcId="181029"/>
  <pivotCaches>
    <pivotCache cacheId="0" r:id="rId8"/>
    <pivotCache cacheId="1" r:id="rId9"/>
    <pivotCache cacheId="2" r:id="rId10"/>
    <pivotCache cacheId="3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H68" i="1"/>
  <c r="H41" i="1"/>
  <c r="H40" i="1"/>
  <c r="H23" i="1"/>
  <c r="H22" i="1"/>
  <c r="H71" i="1" l="1"/>
  <c r="H43" i="1"/>
  <c r="H25" i="1"/>
  <c r="H5" i="1" l="1"/>
  <c r="H3" i="1"/>
  <c r="H2" i="1"/>
</calcChain>
</file>

<file path=xl/sharedStrings.xml><?xml version="1.0" encoding="utf-8"?>
<sst xmlns="http://schemas.openxmlformats.org/spreadsheetml/2006/main" count="409" uniqueCount="214">
  <si>
    <t>Total Gross Sales ($ millions)</t>
  </si>
  <si>
    <t>Opening Gross Sales ($ millions)</t>
  </si>
  <si>
    <t>Number of Theaters</t>
  </si>
  <si>
    <t>Rogue One: A Star Wars Story</t>
  </si>
  <si>
    <t>Finding Dory</t>
  </si>
  <si>
    <t>Captain America: Civil War</t>
  </si>
  <si>
    <t>The Secret Life of Pets</t>
  </si>
  <si>
    <t>The Jungle Book (2016)</t>
  </si>
  <si>
    <t>Deadpool</t>
  </si>
  <si>
    <t>Zootopia</t>
  </si>
  <si>
    <t>Batman v Superman: Dawn of Justice</t>
  </si>
  <si>
    <t>Suicide Squad</t>
  </si>
  <si>
    <t>Sing</t>
  </si>
  <si>
    <t>Moana</t>
  </si>
  <si>
    <t>Fantastic Beasts and Where To Find Them</t>
  </si>
  <si>
    <t>Doctor Strange</t>
  </si>
  <si>
    <t>Hidden Figures</t>
  </si>
  <si>
    <t>Jason Bourne</t>
  </si>
  <si>
    <t>Star Trek Beyond</t>
  </si>
  <si>
    <t>X-Men: Apocalypse</t>
  </si>
  <si>
    <t>Trolls</t>
  </si>
  <si>
    <t>La La Land</t>
  </si>
  <si>
    <t>Kung Fu Panda 3</t>
  </si>
  <si>
    <t>Ghostbusters (2016)</t>
  </si>
  <si>
    <t>Central Intelligence</t>
  </si>
  <si>
    <t>The Legend of Tarzan</t>
  </si>
  <si>
    <t>Sully</t>
  </si>
  <si>
    <t>Bad Moms</t>
  </si>
  <si>
    <t>The Angry Birds Movie</t>
  </si>
  <si>
    <t>Independence Day: Resurgence</t>
  </si>
  <si>
    <t>The Conjuring 2</t>
  </si>
  <si>
    <t>Arrival</t>
  </si>
  <si>
    <t>Passengers (2016)</t>
  </si>
  <si>
    <t>Sausage Party</t>
  </si>
  <si>
    <t>The Magnificent Seven (2016)</t>
  </si>
  <si>
    <t>Ride Along 2</t>
  </si>
  <si>
    <t>Don't Breathe</t>
  </si>
  <si>
    <t>Miss Peregrine's Home for Peculiar Children</t>
  </si>
  <si>
    <t>The Accountant</t>
  </si>
  <si>
    <t>Teenage Mutant Ninja Turtles: Out of the Shadows</t>
  </si>
  <si>
    <t>The Purge: Election Year</t>
  </si>
  <si>
    <t>Alice Through the Looking Glass</t>
  </si>
  <si>
    <t>Pete's Dragon (2016)</t>
  </si>
  <si>
    <t>The Girl on the Train (2016)</t>
  </si>
  <si>
    <t>Boo! A Madea Halloween</t>
  </si>
  <si>
    <t>Storks</t>
  </si>
  <si>
    <t>10 Cloverfield Lane</t>
  </si>
  <si>
    <t>Lights Out</t>
  </si>
  <si>
    <t>Hacksaw Ridge</t>
  </si>
  <si>
    <t>The Divergent Series: Allegiant</t>
  </si>
  <si>
    <t>Now You See Me 2</t>
  </si>
  <si>
    <t>Ice Age: Collision Course</t>
  </si>
  <si>
    <t>The Boss</t>
  </si>
  <si>
    <t>London Has Fallen</t>
  </si>
  <si>
    <t>Miracles from Heaven</t>
  </si>
  <si>
    <t>Deepwater Horizon</t>
  </si>
  <si>
    <t>Why Him?</t>
  </si>
  <si>
    <t>My Big Fat Greek Wedding 2</t>
  </si>
  <si>
    <t>Jack Reacher: Never Go Back</t>
  </si>
  <si>
    <t>Fences</t>
  </si>
  <si>
    <t>Me Before You</t>
  </si>
  <si>
    <t>The BFG</t>
  </si>
  <si>
    <t>Neighbors 2: Sorority Rising</t>
  </si>
  <si>
    <t>The Shallows</t>
  </si>
  <si>
    <t>Office Christmas Party</t>
  </si>
  <si>
    <t>Assassin's Creed</t>
  </si>
  <si>
    <t>Barbershop: The Next Cut</t>
  </si>
  <si>
    <t>13 Hours: The Secret Soldiers of Benghazi</t>
  </si>
  <si>
    <t>Lion</t>
  </si>
  <si>
    <t>The Huntsman: Winter's War</t>
  </si>
  <si>
    <t>Kubo and the Two Strings</t>
  </si>
  <si>
    <t>Manchester by the Sea</t>
  </si>
  <si>
    <t>Warcraft</t>
  </si>
  <si>
    <t>How to Be Single</t>
  </si>
  <si>
    <t>Mike and Dave Need Wedding Dates</t>
  </si>
  <si>
    <t>War Dogs</t>
  </si>
  <si>
    <t>Almost Christmas</t>
  </si>
  <si>
    <t>Money Monster</t>
  </si>
  <si>
    <t>Allied</t>
  </si>
  <si>
    <t>Nerve</t>
  </si>
  <si>
    <t>Risen</t>
  </si>
  <si>
    <t>The Nice Guys</t>
  </si>
  <si>
    <t>The Boy (2016)</t>
  </si>
  <si>
    <t>Dirty Grandpa</t>
  </si>
  <si>
    <t>Ouija: Origin of Evil</t>
  </si>
  <si>
    <t>The 5th Wave</t>
  </si>
  <si>
    <t>Inferno</t>
  </si>
  <si>
    <t>Mother's Day</t>
  </si>
  <si>
    <t>Patriots Day</t>
  </si>
  <si>
    <t>Gods of Egypt</t>
  </si>
  <si>
    <t>Collateral Beauty</t>
  </si>
  <si>
    <t>Hail, Caesar!</t>
  </si>
  <si>
    <t>When the Bough Breaks</t>
  </si>
  <si>
    <t>Zoolander 2</t>
  </si>
  <si>
    <t>Moonlight (2016)</t>
  </si>
  <si>
    <t>The Finest Hours</t>
  </si>
  <si>
    <t>Florence Foster Jenkins</t>
  </si>
  <si>
    <t>Hell or High Water</t>
  </si>
  <si>
    <t>The Forest</t>
  </si>
  <si>
    <t>Ben-Hur (2016)</t>
  </si>
  <si>
    <t>The Witch</t>
  </si>
  <si>
    <t>Bridget Jones's Baby</t>
  </si>
  <si>
    <t>Kevin Hart: What Now?</t>
  </si>
  <si>
    <t>Movie Title</t>
  </si>
  <si>
    <t>Weeks in Release</t>
  </si>
  <si>
    <t>Opening Gross Sales</t>
  </si>
  <si>
    <t>Max =</t>
  </si>
  <si>
    <t xml:space="preserve">Min = </t>
  </si>
  <si>
    <t xml:space="preserve">Number of Classes = </t>
  </si>
  <si>
    <t xml:space="preserve">Class width = </t>
  </si>
  <si>
    <t>Bins</t>
  </si>
  <si>
    <t>0 - 15</t>
  </si>
  <si>
    <t>16 -30</t>
  </si>
  <si>
    <t>31 - 45</t>
  </si>
  <si>
    <t>76 - 90</t>
  </si>
  <si>
    <t>91 - 105</t>
  </si>
  <si>
    <t>106 - 120</t>
  </si>
  <si>
    <t>121 - 135</t>
  </si>
  <si>
    <t>126 - 150</t>
  </si>
  <si>
    <t>46 - 60</t>
  </si>
  <si>
    <t>61 - 75</t>
  </si>
  <si>
    <t>151 - 165</t>
  </si>
  <si>
    <t>166 - 180</t>
  </si>
  <si>
    <t>Class</t>
  </si>
  <si>
    <t>More</t>
  </si>
  <si>
    <t>Frequency</t>
  </si>
  <si>
    <t>Row Labels</t>
  </si>
  <si>
    <t>Grand Total</t>
  </si>
  <si>
    <t>Count of Opening Gross Sales ($ millions)</t>
  </si>
  <si>
    <t>0-15</t>
  </si>
  <si>
    <t>15-30</t>
  </si>
  <si>
    <t>30-45</t>
  </si>
  <si>
    <t>45-60</t>
  </si>
  <si>
    <t>60-75</t>
  </si>
  <si>
    <t>75-90</t>
  </si>
  <si>
    <t>90-105</t>
  </si>
  <si>
    <t>120-135</t>
  </si>
  <si>
    <t>135-150</t>
  </si>
  <si>
    <t>150-165</t>
  </si>
  <si>
    <t>165-180</t>
  </si>
  <si>
    <t>Total Gross Sales</t>
  </si>
  <si>
    <t>23 - 74</t>
  </si>
  <si>
    <t>75 - 126</t>
  </si>
  <si>
    <t>127 - 178</t>
  </si>
  <si>
    <t>179 - 230</t>
  </si>
  <si>
    <t>231 - 282</t>
  </si>
  <si>
    <t>283 - 334</t>
  </si>
  <si>
    <t>335 - 386</t>
  </si>
  <si>
    <t>387 - 438</t>
  </si>
  <si>
    <t>439 - 490</t>
  </si>
  <si>
    <t>491 - 542</t>
  </si>
  <si>
    <t>Count of Total Gross Sales ($ millions)</t>
  </si>
  <si>
    <t>23-74</t>
  </si>
  <si>
    <t>74-125</t>
  </si>
  <si>
    <t>125-176</t>
  </si>
  <si>
    <t>227-278</t>
  </si>
  <si>
    <t>278-329</t>
  </si>
  <si>
    <t>329-380</t>
  </si>
  <si>
    <t>380-431</t>
  </si>
  <si>
    <t>482-533</t>
  </si>
  <si>
    <t>Number of Theatres</t>
  </si>
  <si>
    <t>1213 - 1372</t>
  </si>
  <si>
    <t>1373 - 1532</t>
  </si>
  <si>
    <t>1533 - 1692</t>
  </si>
  <si>
    <t>1593 - 1852</t>
  </si>
  <si>
    <t>1753 - 2012</t>
  </si>
  <si>
    <t>2013 - 2172</t>
  </si>
  <si>
    <t>2173 - 2332</t>
  </si>
  <si>
    <t>2333 - 2492</t>
  </si>
  <si>
    <t>2493 - 2652</t>
  </si>
  <si>
    <t>2653 - 2812</t>
  </si>
  <si>
    <t>2813 - 2972</t>
  </si>
  <si>
    <t>2973 - 3132</t>
  </si>
  <si>
    <t>3133 - 3292</t>
  </si>
  <si>
    <t>3293 - 3452</t>
  </si>
  <si>
    <t>3453 - 3612</t>
  </si>
  <si>
    <t>3612 - 3772</t>
  </si>
  <si>
    <t>3773 - 3932</t>
  </si>
  <si>
    <t>3933 - 4092</t>
  </si>
  <si>
    <t>4093 - 4252</t>
  </si>
  <si>
    <t>4253 - 4412</t>
  </si>
  <si>
    <t>Count of Number of Theaters</t>
  </si>
  <si>
    <t>1213-1371</t>
  </si>
  <si>
    <t>1372-1530</t>
  </si>
  <si>
    <t>1531-1689</t>
  </si>
  <si>
    <t>1690-1848</t>
  </si>
  <si>
    <t>2167-2325</t>
  </si>
  <si>
    <t>2326-2484</t>
  </si>
  <si>
    <t>2485-2643</t>
  </si>
  <si>
    <t>2644-2802</t>
  </si>
  <si>
    <t>2803-2961</t>
  </si>
  <si>
    <t>2962-3120</t>
  </si>
  <si>
    <t>3121-3279</t>
  </si>
  <si>
    <t>3280-3438</t>
  </si>
  <si>
    <t>3439-3597</t>
  </si>
  <si>
    <t>3598-3756</t>
  </si>
  <si>
    <t>3757-3915</t>
  </si>
  <si>
    <t>3916-4074</t>
  </si>
  <si>
    <t>4075-4233</t>
  </si>
  <si>
    <t>4234-4392</t>
  </si>
  <si>
    <t>7 - 15</t>
  </si>
  <si>
    <t>16 - 24</t>
  </si>
  <si>
    <t>25 - 33</t>
  </si>
  <si>
    <t>34 - 42</t>
  </si>
  <si>
    <t>43 - 51</t>
  </si>
  <si>
    <t>Count of Weeks in Release</t>
  </si>
  <si>
    <t>7-14</t>
  </si>
  <si>
    <t>15-22</t>
  </si>
  <si>
    <t>23-30</t>
  </si>
  <si>
    <t>39-46</t>
  </si>
  <si>
    <t>Table 1
Frequency Distribution of Opening Gross Sales</t>
  </si>
  <si>
    <t>Table 2
Frequency Distribution of Total Gross Sales</t>
  </si>
  <si>
    <t>Table 3
Frequency Distribution of Number of Theatres</t>
  </si>
  <si>
    <t>Table 4
Frequency Distribution of Number of Weeks in Release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</si>
</sst>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2" fontId="2" fillId="0" borderId="0" xfId="1" applyNumberFormat="1" applyFont="1"/>
    <xf numFmtId="2" fontId="2" fillId="0" borderId="0" xfId="0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2" fontId="3" fillId="0" borderId="0" xfId="1" applyNumberFormat="1" applyFont="1" applyBorder="1" applyAlignment="1">
      <alignment horizontal="center" wrapText="1"/>
    </xf>
    <xf numFmtId="0" fontId="5" fillId="0" borderId="0" xfId="0" applyFont="1" applyBorder="1"/>
    <xf numFmtId="0" fontId="2" fillId="0" borderId="0" xfId="0" applyFont="1" applyBorder="1"/>
    <xf numFmtId="164" fontId="2" fillId="0" borderId="0" xfId="2" applyNumberFormat="1" applyFont="1"/>
    <xf numFmtId="0" fontId="2" fillId="0" borderId="0" xfId="0" quotePrefix="1" applyFont="1"/>
    <xf numFmtId="0" fontId="0" fillId="0" borderId="0" xfId="0" applyNumberForma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7" fillId="0" borderId="2" xfId="0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8" fillId="0" borderId="0" xfId="0" applyFont="1"/>
    <xf numFmtId="164" fontId="0" fillId="0" borderId="0" xfId="0" applyNumberForma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 wrapText="1"/>
    </xf>
    <xf numFmtId="0" fontId="0" fillId="0" borderId="0" xfId="0" applyAlignment="1"/>
    <xf numFmtId="0" fontId="9" fillId="0" borderId="0" xfId="0" applyFont="1" applyAlignment="1">
      <alignment horizontal="right"/>
    </xf>
    <xf numFmtId="0" fontId="9" fillId="0" borderId="0" xfId="0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 of Opening Gross Sales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Sheet1!$J$3:$J$15</c:f>
              <c:strCache>
                <c:ptCount val="13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More</c:v>
                </c:pt>
              </c:strCache>
            </c:strRef>
          </c:cat>
          <c:val>
            <c:numRef>
              <c:f>Sheet1!$K$3:$K$15</c:f>
              <c:numCache>
                <c:formatCode>General</c:formatCode>
                <c:ptCount val="13"/>
                <c:pt idx="0">
                  <c:v>37</c:v>
                </c:pt>
                <c:pt idx="1">
                  <c:v>33</c:v>
                </c:pt>
                <c:pt idx="2">
                  <c:v>13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9-4423-9BB3-D268BFB44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91673432"/>
        <c:axId val="591675728"/>
      </c:barChart>
      <c:catAx>
        <c:axId val="59167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Opening</a:t>
                </a:r>
                <a:r>
                  <a:rPr lang="en-US" baseline="0"/>
                  <a:t> Gross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1675728"/>
        <c:crosses val="autoZero"/>
        <c:auto val="1"/>
        <c:lblAlgn val="ctr"/>
        <c:lblOffset val="100"/>
        <c:noMultiLvlLbl val="0"/>
      </c:catAx>
      <c:valAx>
        <c:axId val="59167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16734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5</a:t>
            </a:r>
          </a:p>
          <a:p>
            <a:pPr>
              <a:defRPr/>
            </a:pPr>
            <a:r>
              <a:rPr lang="en-US"/>
              <a:t>Scatter</a:t>
            </a:r>
            <a:r>
              <a:rPr lang="en-US" baseline="0"/>
              <a:t> Diagram of Number of Theatres and </a:t>
            </a:r>
          </a:p>
          <a:p>
            <a:pPr>
              <a:defRPr/>
            </a:pPr>
            <a:r>
              <a:rPr lang="en-US"/>
              <a:t>Total Gross Sales ($ millions)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'Scatter Diagrams'!$E$1</c:f>
              <c:strCache>
                <c:ptCount val="1"/>
                <c:pt idx="0">
                  <c:v>Total Gross Sales ($ millions)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'Scatter Diagrams'!$C$2:$C$101</c:f>
              <c:numCache>
                <c:formatCode>_(* #,##0_);_(* \(#,##0\);_(* "-"??_);_(@_)</c:formatCode>
                <c:ptCount val="100"/>
                <c:pt idx="0">
                  <c:v>4157</c:v>
                </c:pt>
                <c:pt idx="1">
                  <c:v>4305</c:v>
                </c:pt>
                <c:pt idx="2">
                  <c:v>4226</c:v>
                </c:pt>
                <c:pt idx="3">
                  <c:v>4381</c:v>
                </c:pt>
                <c:pt idx="4">
                  <c:v>4144</c:v>
                </c:pt>
                <c:pt idx="5">
                  <c:v>3856</c:v>
                </c:pt>
                <c:pt idx="6">
                  <c:v>3959</c:v>
                </c:pt>
                <c:pt idx="7">
                  <c:v>4256</c:v>
                </c:pt>
                <c:pt idx="8">
                  <c:v>4255</c:v>
                </c:pt>
                <c:pt idx="9">
                  <c:v>4029</c:v>
                </c:pt>
                <c:pt idx="10">
                  <c:v>3875</c:v>
                </c:pt>
                <c:pt idx="11">
                  <c:v>4144</c:v>
                </c:pt>
                <c:pt idx="12">
                  <c:v>3882</c:v>
                </c:pt>
                <c:pt idx="13">
                  <c:v>3416</c:v>
                </c:pt>
                <c:pt idx="14">
                  <c:v>4039</c:v>
                </c:pt>
                <c:pt idx="15">
                  <c:v>3928</c:v>
                </c:pt>
                <c:pt idx="16">
                  <c:v>4153</c:v>
                </c:pt>
                <c:pt idx="17">
                  <c:v>4066</c:v>
                </c:pt>
                <c:pt idx="18">
                  <c:v>3236</c:v>
                </c:pt>
                <c:pt idx="19">
                  <c:v>3987</c:v>
                </c:pt>
                <c:pt idx="20">
                  <c:v>3963</c:v>
                </c:pt>
                <c:pt idx="21">
                  <c:v>3508</c:v>
                </c:pt>
                <c:pt idx="22">
                  <c:v>3591</c:v>
                </c:pt>
                <c:pt idx="23">
                  <c:v>3955</c:v>
                </c:pt>
                <c:pt idx="24">
                  <c:v>3215</c:v>
                </c:pt>
                <c:pt idx="25">
                  <c:v>3932</c:v>
                </c:pt>
                <c:pt idx="26">
                  <c:v>4130</c:v>
                </c:pt>
                <c:pt idx="27">
                  <c:v>3356</c:v>
                </c:pt>
                <c:pt idx="28">
                  <c:v>3115</c:v>
                </c:pt>
                <c:pt idx="29">
                  <c:v>3478</c:v>
                </c:pt>
                <c:pt idx="30">
                  <c:v>3135</c:v>
                </c:pt>
                <c:pt idx="31">
                  <c:v>3696</c:v>
                </c:pt>
                <c:pt idx="32">
                  <c:v>3192</c:v>
                </c:pt>
                <c:pt idx="33">
                  <c:v>3384</c:v>
                </c:pt>
                <c:pt idx="34">
                  <c:v>3835</c:v>
                </c:pt>
                <c:pt idx="35">
                  <c:v>3402</c:v>
                </c:pt>
                <c:pt idx="36">
                  <c:v>4071</c:v>
                </c:pt>
                <c:pt idx="37">
                  <c:v>2821</c:v>
                </c:pt>
                <c:pt idx="38">
                  <c:v>3763</c:v>
                </c:pt>
                <c:pt idx="39">
                  <c:v>3702</c:v>
                </c:pt>
                <c:pt idx="40">
                  <c:v>3241</c:v>
                </c:pt>
                <c:pt idx="41">
                  <c:v>2299</c:v>
                </c:pt>
                <c:pt idx="42">
                  <c:v>3922</c:v>
                </c:pt>
                <c:pt idx="43">
                  <c:v>3427</c:v>
                </c:pt>
                <c:pt idx="44">
                  <c:v>2835</c:v>
                </c:pt>
                <c:pt idx="45">
                  <c:v>2971</c:v>
                </c:pt>
                <c:pt idx="46">
                  <c:v>3740</c:v>
                </c:pt>
                <c:pt idx="47">
                  <c:v>3232</c:v>
                </c:pt>
                <c:pt idx="48">
                  <c:v>3997</c:v>
                </c:pt>
                <c:pt idx="49">
                  <c:v>3495</c:v>
                </c:pt>
                <c:pt idx="50">
                  <c:v>3492</c:v>
                </c:pt>
                <c:pt idx="51">
                  <c:v>3155</c:v>
                </c:pt>
                <c:pt idx="52">
                  <c:v>3403</c:v>
                </c:pt>
                <c:pt idx="53">
                  <c:v>3008</c:v>
                </c:pt>
                <c:pt idx="54">
                  <c:v>3179</c:v>
                </c:pt>
                <c:pt idx="55">
                  <c:v>3780</c:v>
                </c:pt>
                <c:pt idx="56">
                  <c:v>2368</c:v>
                </c:pt>
                <c:pt idx="57">
                  <c:v>2762</c:v>
                </c:pt>
                <c:pt idx="58">
                  <c:v>3392</c:v>
                </c:pt>
                <c:pt idx="59">
                  <c:v>3416</c:v>
                </c:pt>
                <c:pt idx="60">
                  <c:v>2962</c:v>
                </c:pt>
                <c:pt idx="61">
                  <c:v>3210</c:v>
                </c:pt>
                <c:pt idx="62">
                  <c:v>2996</c:v>
                </c:pt>
                <c:pt idx="63">
                  <c:v>2676</c:v>
                </c:pt>
                <c:pt idx="64">
                  <c:v>2917</c:v>
                </c:pt>
                <c:pt idx="65">
                  <c:v>1802</c:v>
                </c:pt>
                <c:pt idx="66">
                  <c:v>3802</c:v>
                </c:pt>
                <c:pt idx="67">
                  <c:v>3279</c:v>
                </c:pt>
                <c:pt idx="68">
                  <c:v>1213</c:v>
                </c:pt>
                <c:pt idx="69">
                  <c:v>3406</c:v>
                </c:pt>
                <c:pt idx="70">
                  <c:v>3357</c:v>
                </c:pt>
                <c:pt idx="71">
                  <c:v>3008</c:v>
                </c:pt>
                <c:pt idx="72">
                  <c:v>3258</c:v>
                </c:pt>
                <c:pt idx="73">
                  <c:v>2379</c:v>
                </c:pt>
                <c:pt idx="74">
                  <c:v>3104</c:v>
                </c:pt>
                <c:pt idx="75">
                  <c:v>3160</c:v>
                </c:pt>
                <c:pt idx="76">
                  <c:v>2538</c:v>
                </c:pt>
                <c:pt idx="77">
                  <c:v>2915</c:v>
                </c:pt>
                <c:pt idx="78">
                  <c:v>2865</c:v>
                </c:pt>
                <c:pt idx="79">
                  <c:v>2671</c:v>
                </c:pt>
                <c:pt idx="80">
                  <c:v>2912</c:v>
                </c:pt>
                <c:pt idx="81">
                  <c:v>3168</c:v>
                </c:pt>
                <c:pt idx="82">
                  <c:v>2908</c:v>
                </c:pt>
                <c:pt idx="83">
                  <c:v>3576</c:v>
                </c:pt>
                <c:pt idx="84">
                  <c:v>3291</c:v>
                </c:pt>
                <c:pt idx="85">
                  <c:v>3120</c:v>
                </c:pt>
                <c:pt idx="86">
                  <c:v>3117</c:v>
                </c:pt>
                <c:pt idx="87">
                  <c:v>3028</c:v>
                </c:pt>
                <c:pt idx="88">
                  <c:v>2248</c:v>
                </c:pt>
                <c:pt idx="89">
                  <c:v>2246</c:v>
                </c:pt>
                <c:pt idx="90">
                  <c:v>3418</c:v>
                </c:pt>
                <c:pt idx="91">
                  <c:v>1564</c:v>
                </c:pt>
                <c:pt idx="92">
                  <c:v>3143</c:v>
                </c:pt>
                <c:pt idx="93">
                  <c:v>1528</c:v>
                </c:pt>
                <c:pt idx="94">
                  <c:v>1505</c:v>
                </c:pt>
                <c:pt idx="95">
                  <c:v>2509</c:v>
                </c:pt>
                <c:pt idx="96">
                  <c:v>3084</c:v>
                </c:pt>
                <c:pt idx="97">
                  <c:v>2204</c:v>
                </c:pt>
                <c:pt idx="98">
                  <c:v>2930</c:v>
                </c:pt>
                <c:pt idx="99">
                  <c:v>2567</c:v>
                </c:pt>
              </c:numCache>
            </c:numRef>
          </c:xVal>
          <c:yVal>
            <c:numRef>
              <c:f>'Scatter Diagrams'!$E$2:$E$101</c:f>
              <c:numCache>
                <c:formatCode>General</c:formatCode>
                <c:ptCount val="100"/>
                <c:pt idx="0">
                  <c:v>532.17999999999995</c:v>
                </c:pt>
                <c:pt idx="1">
                  <c:v>486.3</c:v>
                </c:pt>
                <c:pt idx="2">
                  <c:v>408.08</c:v>
                </c:pt>
                <c:pt idx="3">
                  <c:v>368.38</c:v>
                </c:pt>
                <c:pt idx="4">
                  <c:v>364</c:v>
                </c:pt>
                <c:pt idx="5">
                  <c:v>363.07</c:v>
                </c:pt>
                <c:pt idx="6">
                  <c:v>341.27</c:v>
                </c:pt>
                <c:pt idx="7">
                  <c:v>330.36</c:v>
                </c:pt>
                <c:pt idx="8">
                  <c:v>325.10000000000002</c:v>
                </c:pt>
                <c:pt idx="9">
                  <c:v>270.39999999999998</c:v>
                </c:pt>
                <c:pt idx="10">
                  <c:v>248.76</c:v>
                </c:pt>
                <c:pt idx="11">
                  <c:v>234.04</c:v>
                </c:pt>
                <c:pt idx="12">
                  <c:v>232.64</c:v>
                </c:pt>
                <c:pt idx="13">
                  <c:v>169.61</c:v>
                </c:pt>
                <c:pt idx="14">
                  <c:v>162.43</c:v>
                </c:pt>
                <c:pt idx="15">
                  <c:v>158.85</c:v>
                </c:pt>
                <c:pt idx="16">
                  <c:v>155.44</c:v>
                </c:pt>
                <c:pt idx="17">
                  <c:v>153.71</c:v>
                </c:pt>
                <c:pt idx="18">
                  <c:v>151.1</c:v>
                </c:pt>
                <c:pt idx="19">
                  <c:v>143.53</c:v>
                </c:pt>
                <c:pt idx="20">
                  <c:v>128.35</c:v>
                </c:pt>
                <c:pt idx="21">
                  <c:v>127.44</c:v>
                </c:pt>
                <c:pt idx="22">
                  <c:v>126.64</c:v>
                </c:pt>
                <c:pt idx="23">
                  <c:v>125.07</c:v>
                </c:pt>
                <c:pt idx="24">
                  <c:v>113.26</c:v>
                </c:pt>
                <c:pt idx="25">
                  <c:v>107.51</c:v>
                </c:pt>
                <c:pt idx="26">
                  <c:v>103.14</c:v>
                </c:pt>
                <c:pt idx="27">
                  <c:v>102.47</c:v>
                </c:pt>
                <c:pt idx="28">
                  <c:v>100.55</c:v>
                </c:pt>
                <c:pt idx="29">
                  <c:v>100.01</c:v>
                </c:pt>
                <c:pt idx="30">
                  <c:v>97.69</c:v>
                </c:pt>
                <c:pt idx="31">
                  <c:v>93.43</c:v>
                </c:pt>
                <c:pt idx="32">
                  <c:v>91.22</c:v>
                </c:pt>
                <c:pt idx="33">
                  <c:v>89.22</c:v>
                </c:pt>
                <c:pt idx="34">
                  <c:v>87.24</c:v>
                </c:pt>
                <c:pt idx="35">
                  <c:v>86.26</c:v>
                </c:pt>
                <c:pt idx="36">
                  <c:v>82.05</c:v>
                </c:pt>
                <c:pt idx="37">
                  <c:v>79.209999999999994</c:v>
                </c:pt>
                <c:pt idx="38">
                  <c:v>77.040000000000006</c:v>
                </c:pt>
                <c:pt idx="39">
                  <c:v>76.23</c:v>
                </c:pt>
                <c:pt idx="40">
                  <c:v>75.400000000000006</c:v>
                </c:pt>
                <c:pt idx="41">
                  <c:v>73.209999999999994</c:v>
                </c:pt>
                <c:pt idx="42">
                  <c:v>72.680000000000007</c:v>
                </c:pt>
                <c:pt idx="43">
                  <c:v>72.08</c:v>
                </c:pt>
                <c:pt idx="44">
                  <c:v>67.27</c:v>
                </c:pt>
                <c:pt idx="45">
                  <c:v>67.209999999999994</c:v>
                </c:pt>
                <c:pt idx="46">
                  <c:v>66.180000000000007</c:v>
                </c:pt>
                <c:pt idx="47">
                  <c:v>65.08</c:v>
                </c:pt>
                <c:pt idx="48">
                  <c:v>64.06</c:v>
                </c:pt>
                <c:pt idx="49">
                  <c:v>63.29</c:v>
                </c:pt>
                <c:pt idx="50">
                  <c:v>62.68</c:v>
                </c:pt>
                <c:pt idx="51">
                  <c:v>61.71</c:v>
                </c:pt>
                <c:pt idx="52">
                  <c:v>61.43</c:v>
                </c:pt>
                <c:pt idx="53">
                  <c:v>60.32</c:v>
                </c:pt>
                <c:pt idx="54">
                  <c:v>59.69</c:v>
                </c:pt>
                <c:pt idx="55">
                  <c:v>58.7</c:v>
                </c:pt>
                <c:pt idx="56">
                  <c:v>57.68</c:v>
                </c:pt>
                <c:pt idx="57">
                  <c:v>56.25</c:v>
                </c:pt>
                <c:pt idx="58">
                  <c:v>55.48</c:v>
                </c:pt>
                <c:pt idx="59">
                  <c:v>55.46</c:v>
                </c:pt>
                <c:pt idx="60">
                  <c:v>55.12</c:v>
                </c:pt>
                <c:pt idx="61">
                  <c:v>54.77</c:v>
                </c:pt>
                <c:pt idx="62">
                  <c:v>54.65</c:v>
                </c:pt>
                <c:pt idx="63">
                  <c:v>54.03</c:v>
                </c:pt>
                <c:pt idx="64">
                  <c:v>52.85</c:v>
                </c:pt>
                <c:pt idx="65">
                  <c:v>51.74</c:v>
                </c:pt>
                <c:pt idx="66">
                  <c:v>48.39</c:v>
                </c:pt>
                <c:pt idx="67">
                  <c:v>48.02</c:v>
                </c:pt>
                <c:pt idx="68">
                  <c:v>47.7</c:v>
                </c:pt>
                <c:pt idx="69">
                  <c:v>47.37</c:v>
                </c:pt>
                <c:pt idx="70">
                  <c:v>46.84</c:v>
                </c:pt>
                <c:pt idx="71">
                  <c:v>46.01</c:v>
                </c:pt>
                <c:pt idx="72">
                  <c:v>43.03</c:v>
                </c:pt>
                <c:pt idx="73">
                  <c:v>42.16</c:v>
                </c:pt>
                <c:pt idx="74">
                  <c:v>41.01</c:v>
                </c:pt>
                <c:pt idx="75">
                  <c:v>40.1</c:v>
                </c:pt>
                <c:pt idx="76">
                  <c:v>38.58</c:v>
                </c:pt>
                <c:pt idx="77">
                  <c:v>36.880000000000003</c:v>
                </c:pt>
                <c:pt idx="78">
                  <c:v>36.26</c:v>
                </c:pt>
                <c:pt idx="79">
                  <c:v>35.82</c:v>
                </c:pt>
                <c:pt idx="80">
                  <c:v>35.590000000000003</c:v>
                </c:pt>
                <c:pt idx="81">
                  <c:v>35.14</c:v>
                </c:pt>
                <c:pt idx="82">
                  <c:v>34.92</c:v>
                </c:pt>
                <c:pt idx="83">
                  <c:v>34.340000000000003</c:v>
                </c:pt>
                <c:pt idx="84">
                  <c:v>32.49</c:v>
                </c:pt>
                <c:pt idx="85">
                  <c:v>31.89</c:v>
                </c:pt>
                <c:pt idx="86">
                  <c:v>31.15</c:v>
                </c:pt>
                <c:pt idx="87">
                  <c:v>31.02</c:v>
                </c:pt>
                <c:pt idx="88">
                  <c:v>30.5</c:v>
                </c:pt>
                <c:pt idx="89">
                  <c:v>29.75</c:v>
                </c:pt>
                <c:pt idx="90">
                  <c:v>28.85</c:v>
                </c:pt>
                <c:pt idx="91">
                  <c:v>27.85</c:v>
                </c:pt>
                <c:pt idx="92">
                  <c:v>27.57</c:v>
                </c:pt>
                <c:pt idx="93">
                  <c:v>27.38</c:v>
                </c:pt>
                <c:pt idx="94">
                  <c:v>27.01</c:v>
                </c:pt>
                <c:pt idx="95">
                  <c:v>26.59</c:v>
                </c:pt>
                <c:pt idx="96">
                  <c:v>26.41</c:v>
                </c:pt>
                <c:pt idx="97">
                  <c:v>25.14</c:v>
                </c:pt>
                <c:pt idx="98">
                  <c:v>24.25</c:v>
                </c:pt>
                <c:pt idx="99">
                  <c:v>23.59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E2-4B3B-B363-ED35E3EB7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936064"/>
        <c:axId val="724931144"/>
      </c:scatterChart>
      <c:valAx>
        <c:axId val="724936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Theatres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31144"/>
        <c:crosses val="autoZero"/>
        <c:crossBetween val="midCat"/>
      </c:valAx>
      <c:valAx>
        <c:axId val="72493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Gross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36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Figure 6</a:t>
            </a:r>
          </a:p>
          <a:p>
            <a:pPr>
              <a:defRPr/>
            </a:pPr>
            <a:r>
              <a:rPr lang="en-US" sz="1400" b="0" i="0" baseline="0">
                <a:effectLst/>
              </a:rPr>
              <a:t>Scatter Diagram of Number of Weeks in Release and Total Gross Sales ($ millions)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'Scatter Diagrams'!$E$1</c:f>
              <c:strCache>
                <c:ptCount val="1"/>
                <c:pt idx="0">
                  <c:v>Total Gross Sales ($ millions)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'Scatter Diagrams'!$D$2:$D$101</c:f>
              <c:numCache>
                <c:formatCode>General</c:formatCode>
                <c:ptCount val="100"/>
                <c:pt idx="0">
                  <c:v>20</c:v>
                </c:pt>
                <c:pt idx="1">
                  <c:v>25</c:v>
                </c:pt>
                <c:pt idx="2">
                  <c:v>20</c:v>
                </c:pt>
                <c:pt idx="3">
                  <c:v>25</c:v>
                </c:pt>
                <c:pt idx="4">
                  <c:v>24</c:v>
                </c:pt>
                <c:pt idx="5">
                  <c:v>18</c:v>
                </c:pt>
                <c:pt idx="6">
                  <c:v>22</c:v>
                </c:pt>
                <c:pt idx="7">
                  <c:v>12</c:v>
                </c:pt>
                <c:pt idx="8">
                  <c:v>14</c:v>
                </c:pt>
                <c:pt idx="9">
                  <c:v>20</c:v>
                </c:pt>
                <c:pt idx="10">
                  <c:v>22</c:v>
                </c:pt>
                <c:pt idx="11">
                  <c:v>19</c:v>
                </c:pt>
                <c:pt idx="12">
                  <c:v>19</c:v>
                </c:pt>
                <c:pt idx="13">
                  <c:v>46</c:v>
                </c:pt>
                <c:pt idx="14">
                  <c:v>21</c:v>
                </c:pt>
                <c:pt idx="15">
                  <c:v>13</c:v>
                </c:pt>
                <c:pt idx="16">
                  <c:v>9</c:v>
                </c:pt>
                <c:pt idx="17">
                  <c:v>21</c:v>
                </c:pt>
                <c:pt idx="18">
                  <c:v>20</c:v>
                </c:pt>
                <c:pt idx="19">
                  <c:v>25</c:v>
                </c:pt>
                <c:pt idx="20">
                  <c:v>17</c:v>
                </c:pt>
                <c:pt idx="21">
                  <c:v>11</c:v>
                </c:pt>
                <c:pt idx="22">
                  <c:v>11</c:v>
                </c:pt>
                <c:pt idx="23">
                  <c:v>20</c:v>
                </c:pt>
                <c:pt idx="24">
                  <c:v>13</c:v>
                </c:pt>
                <c:pt idx="25">
                  <c:v>17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17</c:v>
                </c:pt>
                <c:pt idx="30">
                  <c:v>19</c:v>
                </c:pt>
                <c:pt idx="31">
                  <c:v>15</c:v>
                </c:pt>
                <c:pt idx="32">
                  <c:v>22</c:v>
                </c:pt>
                <c:pt idx="33">
                  <c:v>17</c:v>
                </c:pt>
                <c:pt idx="34">
                  <c:v>19</c:v>
                </c:pt>
                <c:pt idx="35">
                  <c:v>13</c:v>
                </c:pt>
                <c:pt idx="36">
                  <c:v>14</c:v>
                </c:pt>
                <c:pt idx="37">
                  <c:v>15</c:v>
                </c:pt>
                <c:pt idx="38">
                  <c:v>14</c:v>
                </c:pt>
                <c:pt idx="39">
                  <c:v>18</c:v>
                </c:pt>
                <c:pt idx="40">
                  <c:v>12</c:v>
                </c:pt>
                <c:pt idx="41">
                  <c:v>9</c:v>
                </c:pt>
                <c:pt idx="42">
                  <c:v>16</c:v>
                </c:pt>
                <c:pt idx="43">
                  <c:v>12</c:v>
                </c:pt>
                <c:pt idx="44">
                  <c:v>10</c:v>
                </c:pt>
                <c:pt idx="45">
                  <c:v>18</c:v>
                </c:pt>
                <c:pt idx="46">
                  <c:v>11</c:v>
                </c:pt>
                <c:pt idx="47">
                  <c:v>11</c:v>
                </c:pt>
                <c:pt idx="48">
                  <c:v>15</c:v>
                </c:pt>
                <c:pt idx="49">
                  <c:v>17</c:v>
                </c:pt>
                <c:pt idx="50">
                  <c:v>13</c:v>
                </c:pt>
                <c:pt idx="51">
                  <c:v>18</c:v>
                </c:pt>
                <c:pt idx="52">
                  <c:v>11</c:v>
                </c:pt>
                <c:pt idx="53">
                  <c:v>13</c:v>
                </c:pt>
                <c:pt idx="54">
                  <c:v>9</c:v>
                </c:pt>
                <c:pt idx="55">
                  <c:v>12</c:v>
                </c:pt>
                <c:pt idx="56">
                  <c:v>15</c:v>
                </c:pt>
                <c:pt idx="57">
                  <c:v>11</c:v>
                </c:pt>
                <c:pt idx="58">
                  <c:v>15</c:v>
                </c:pt>
                <c:pt idx="59">
                  <c:v>8</c:v>
                </c:pt>
                <c:pt idx="60">
                  <c:v>14</c:v>
                </c:pt>
                <c:pt idx="61">
                  <c:v>7</c:v>
                </c:pt>
                <c:pt idx="62">
                  <c:v>11</c:v>
                </c:pt>
                <c:pt idx="63">
                  <c:v>13</c:v>
                </c:pt>
                <c:pt idx="64">
                  <c:v>10</c:v>
                </c:pt>
                <c:pt idx="65">
                  <c:v>24</c:v>
                </c:pt>
                <c:pt idx="66">
                  <c:v>15</c:v>
                </c:pt>
                <c:pt idx="67">
                  <c:v>15</c:v>
                </c:pt>
                <c:pt idx="68">
                  <c:v>23</c:v>
                </c:pt>
                <c:pt idx="69">
                  <c:v>13</c:v>
                </c:pt>
                <c:pt idx="70">
                  <c:v>9</c:v>
                </c:pt>
                <c:pt idx="71">
                  <c:v>14</c:v>
                </c:pt>
                <c:pt idx="72">
                  <c:v>9</c:v>
                </c:pt>
                <c:pt idx="73">
                  <c:v>9</c:v>
                </c:pt>
                <c:pt idx="74">
                  <c:v>12</c:v>
                </c:pt>
                <c:pt idx="75">
                  <c:v>9</c:v>
                </c:pt>
                <c:pt idx="76">
                  <c:v>10</c:v>
                </c:pt>
                <c:pt idx="77">
                  <c:v>13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18</c:v>
                </c:pt>
                <c:pt idx="83">
                  <c:v>12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21</c:v>
                </c:pt>
                <c:pt idx="89">
                  <c:v>10</c:v>
                </c:pt>
                <c:pt idx="90">
                  <c:v>7</c:v>
                </c:pt>
                <c:pt idx="91">
                  <c:v>28</c:v>
                </c:pt>
                <c:pt idx="92">
                  <c:v>10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13</c:v>
                </c:pt>
                <c:pt idx="99">
                  <c:v>9</c:v>
                </c:pt>
              </c:numCache>
            </c:numRef>
          </c:xVal>
          <c:yVal>
            <c:numRef>
              <c:f>'Scatter Diagrams'!$E$2:$E$101</c:f>
              <c:numCache>
                <c:formatCode>General</c:formatCode>
                <c:ptCount val="100"/>
                <c:pt idx="0">
                  <c:v>532.17999999999995</c:v>
                </c:pt>
                <c:pt idx="1">
                  <c:v>486.3</c:v>
                </c:pt>
                <c:pt idx="2">
                  <c:v>408.08</c:v>
                </c:pt>
                <c:pt idx="3">
                  <c:v>368.38</c:v>
                </c:pt>
                <c:pt idx="4">
                  <c:v>364</c:v>
                </c:pt>
                <c:pt idx="5">
                  <c:v>363.07</c:v>
                </c:pt>
                <c:pt idx="6">
                  <c:v>341.27</c:v>
                </c:pt>
                <c:pt idx="7">
                  <c:v>330.36</c:v>
                </c:pt>
                <c:pt idx="8">
                  <c:v>325.10000000000002</c:v>
                </c:pt>
                <c:pt idx="9">
                  <c:v>270.39999999999998</c:v>
                </c:pt>
                <c:pt idx="10">
                  <c:v>248.76</c:v>
                </c:pt>
                <c:pt idx="11">
                  <c:v>234.04</c:v>
                </c:pt>
                <c:pt idx="12">
                  <c:v>232.64</c:v>
                </c:pt>
                <c:pt idx="13">
                  <c:v>169.61</c:v>
                </c:pt>
                <c:pt idx="14">
                  <c:v>162.43</c:v>
                </c:pt>
                <c:pt idx="15">
                  <c:v>158.85</c:v>
                </c:pt>
                <c:pt idx="16">
                  <c:v>155.44</c:v>
                </c:pt>
                <c:pt idx="17">
                  <c:v>153.71</c:v>
                </c:pt>
                <c:pt idx="18">
                  <c:v>151.1</c:v>
                </c:pt>
                <c:pt idx="19">
                  <c:v>143.53</c:v>
                </c:pt>
                <c:pt idx="20">
                  <c:v>128.35</c:v>
                </c:pt>
                <c:pt idx="21">
                  <c:v>127.44</c:v>
                </c:pt>
                <c:pt idx="22">
                  <c:v>126.64</c:v>
                </c:pt>
                <c:pt idx="23">
                  <c:v>125.07</c:v>
                </c:pt>
                <c:pt idx="24">
                  <c:v>113.26</c:v>
                </c:pt>
                <c:pt idx="25">
                  <c:v>107.51</c:v>
                </c:pt>
                <c:pt idx="26">
                  <c:v>103.14</c:v>
                </c:pt>
                <c:pt idx="27">
                  <c:v>102.47</c:v>
                </c:pt>
                <c:pt idx="28">
                  <c:v>100.55</c:v>
                </c:pt>
                <c:pt idx="29">
                  <c:v>100.01</c:v>
                </c:pt>
                <c:pt idx="30">
                  <c:v>97.69</c:v>
                </c:pt>
                <c:pt idx="31">
                  <c:v>93.43</c:v>
                </c:pt>
                <c:pt idx="32">
                  <c:v>91.22</c:v>
                </c:pt>
                <c:pt idx="33">
                  <c:v>89.22</c:v>
                </c:pt>
                <c:pt idx="34">
                  <c:v>87.24</c:v>
                </c:pt>
                <c:pt idx="35">
                  <c:v>86.26</c:v>
                </c:pt>
                <c:pt idx="36">
                  <c:v>82.05</c:v>
                </c:pt>
                <c:pt idx="37">
                  <c:v>79.209999999999994</c:v>
                </c:pt>
                <c:pt idx="38">
                  <c:v>77.040000000000006</c:v>
                </c:pt>
                <c:pt idx="39">
                  <c:v>76.23</c:v>
                </c:pt>
                <c:pt idx="40">
                  <c:v>75.400000000000006</c:v>
                </c:pt>
                <c:pt idx="41">
                  <c:v>73.209999999999994</c:v>
                </c:pt>
                <c:pt idx="42">
                  <c:v>72.680000000000007</c:v>
                </c:pt>
                <c:pt idx="43">
                  <c:v>72.08</c:v>
                </c:pt>
                <c:pt idx="44">
                  <c:v>67.27</c:v>
                </c:pt>
                <c:pt idx="45">
                  <c:v>67.209999999999994</c:v>
                </c:pt>
                <c:pt idx="46">
                  <c:v>66.180000000000007</c:v>
                </c:pt>
                <c:pt idx="47">
                  <c:v>65.08</c:v>
                </c:pt>
                <c:pt idx="48">
                  <c:v>64.06</c:v>
                </c:pt>
                <c:pt idx="49">
                  <c:v>63.29</c:v>
                </c:pt>
                <c:pt idx="50">
                  <c:v>62.68</c:v>
                </c:pt>
                <c:pt idx="51">
                  <c:v>61.71</c:v>
                </c:pt>
                <c:pt idx="52">
                  <c:v>61.43</c:v>
                </c:pt>
                <c:pt idx="53">
                  <c:v>60.32</c:v>
                </c:pt>
                <c:pt idx="54">
                  <c:v>59.69</c:v>
                </c:pt>
                <c:pt idx="55">
                  <c:v>58.7</c:v>
                </c:pt>
                <c:pt idx="56">
                  <c:v>57.68</c:v>
                </c:pt>
                <c:pt idx="57">
                  <c:v>56.25</c:v>
                </c:pt>
                <c:pt idx="58">
                  <c:v>55.48</c:v>
                </c:pt>
                <c:pt idx="59">
                  <c:v>55.46</c:v>
                </c:pt>
                <c:pt idx="60">
                  <c:v>55.12</c:v>
                </c:pt>
                <c:pt idx="61">
                  <c:v>54.77</c:v>
                </c:pt>
                <c:pt idx="62">
                  <c:v>54.65</c:v>
                </c:pt>
                <c:pt idx="63">
                  <c:v>54.03</c:v>
                </c:pt>
                <c:pt idx="64">
                  <c:v>52.85</c:v>
                </c:pt>
                <c:pt idx="65">
                  <c:v>51.74</c:v>
                </c:pt>
                <c:pt idx="66">
                  <c:v>48.39</c:v>
                </c:pt>
                <c:pt idx="67">
                  <c:v>48.02</c:v>
                </c:pt>
                <c:pt idx="68">
                  <c:v>47.7</c:v>
                </c:pt>
                <c:pt idx="69">
                  <c:v>47.37</c:v>
                </c:pt>
                <c:pt idx="70">
                  <c:v>46.84</c:v>
                </c:pt>
                <c:pt idx="71">
                  <c:v>46.01</c:v>
                </c:pt>
                <c:pt idx="72">
                  <c:v>43.03</c:v>
                </c:pt>
                <c:pt idx="73">
                  <c:v>42.16</c:v>
                </c:pt>
                <c:pt idx="74">
                  <c:v>41.01</c:v>
                </c:pt>
                <c:pt idx="75">
                  <c:v>40.1</c:v>
                </c:pt>
                <c:pt idx="76">
                  <c:v>38.58</c:v>
                </c:pt>
                <c:pt idx="77">
                  <c:v>36.880000000000003</c:v>
                </c:pt>
                <c:pt idx="78">
                  <c:v>36.26</c:v>
                </c:pt>
                <c:pt idx="79">
                  <c:v>35.82</c:v>
                </c:pt>
                <c:pt idx="80">
                  <c:v>35.590000000000003</c:v>
                </c:pt>
                <c:pt idx="81">
                  <c:v>35.14</c:v>
                </c:pt>
                <c:pt idx="82">
                  <c:v>34.92</c:v>
                </c:pt>
                <c:pt idx="83">
                  <c:v>34.340000000000003</c:v>
                </c:pt>
                <c:pt idx="84">
                  <c:v>32.49</c:v>
                </c:pt>
                <c:pt idx="85">
                  <c:v>31.89</c:v>
                </c:pt>
                <c:pt idx="86">
                  <c:v>31.15</c:v>
                </c:pt>
                <c:pt idx="87">
                  <c:v>31.02</c:v>
                </c:pt>
                <c:pt idx="88">
                  <c:v>30.5</c:v>
                </c:pt>
                <c:pt idx="89">
                  <c:v>29.75</c:v>
                </c:pt>
                <c:pt idx="90">
                  <c:v>28.85</c:v>
                </c:pt>
                <c:pt idx="91">
                  <c:v>27.85</c:v>
                </c:pt>
                <c:pt idx="92">
                  <c:v>27.57</c:v>
                </c:pt>
                <c:pt idx="93">
                  <c:v>27.38</c:v>
                </c:pt>
                <c:pt idx="94">
                  <c:v>27.01</c:v>
                </c:pt>
                <c:pt idx="95">
                  <c:v>26.59</c:v>
                </c:pt>
                <c:pt idx="96">
                  <c:v>26.41</c:v>
                </c:pt>
                <c:pt idx="97">
                  <c:v>25.14</c:v>
                </c:pt>
                <c:pt idx="98">
                  <c:v>24.25</c:v>
                </c:pt>
                <c:pt idx="99">
                  <c:v>23.59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43-4448-B734-F5A7C6638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956656"/>
        <c:axId val="599956984"/>
      </c:scatterChart>
      <c:valAx>
        <c:axId val="599956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Weeks in Release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956984"/>
        <c:crosses val="autoZero"/>
        <c:crossBetween val="midCat"/>
      </c:valAx>
      <c:valAx>
        <c:axId val="599956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Gross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956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 of Total Gross Sales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Sheet1!$J$23:$J$33</c:f>
              <c:strCache>
                <c:ptCount val="11"/>
                <c:pt idx="0">
                  <c:v>74</c:v>
                </c:pt>
                <c:pt idx="1">
                  <c:v>126</c:v>
                </c:pt>
                <c:pt idx="2">
                  <c:v>178</c:v>
                </c:pt>
                <c:pt idx="3">
                  <c:v>230</c:v>
                </c:pt>
                <c:pt idx="4">
                  <c:v>282</c:v>
                </c:pt>
                <c:pt idx="5">
                  <c:v>334</c:v>
                </c:pt>
                <c:pt idx="6">
                  <c:v>386</c:v>
                </c:pt>
                <c:pt idx="7">
                  <c:v>438</c:v>
                </c:pt>
                <c:pt idx="8">
                  <c:v>490</c:v>
                </c:pt>
                <c:pt idx="9">
                  <c:v>542</c:v>
                </c:pt>
                <c:pt idx="10">
                  <c:v>More</c:v>
                </c:pt>
              </c:strCache>
            </c:strRef>
          </c:cat>
          <c:val>
            <c:numRef>
              <c:f>Sheet1!$K$23:$K$33</c:f>
              <c:numCache>
                <c:formatCode>General</c:formatCode>
                <c:ptCount val="11"/>
                <c:pt idx="0">
                  <c:v>59</c:v>
                </c:pt>
                <c:pt idx="1">
                  <c:v>18</c:v>
                </c:pt>
                <c:pt idx="2">
                  <c:v>10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0A-4302-9E11-AEF1FA2F1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31359232"/>
        <c:axId val="731359560"/>
      </c:barChart>
      <c:catAx>
        <c:axId val="73135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Gross Sales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31359560"/>
        <c:crosses val="autoZero"/>
        <c:auto val="1"/>
        <c:lblAlgn val="ctr"/>
        <c:lblOffset val="100"/>
        <c:noMultiLvlLbl val="0"/>
      </c:catAx>
      <c:valAx>
        <c:axId val="73135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313592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 of Number of Theatres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Sheet1!$J$41:$J$61</c:f>
              <c:strCache>
                <c:ptCount val="21"/>
                <c:pt idx="0">
                  <c:v>1372</c:v>
                </c:pt>
                <c:pt idx="1">
                  <c:v>1532</c:v>
                </c:pt>
                <c:pt idx="2">
                  <c:v>1692</c:v>
                </c:pt>
                <c:pt idx="3">
                  <c:v>1852</c:v>
                </c:pt>
                <c:pt idx="4">
                  <c:v>2012</c:v>
                </c:pt>
                <c:pt idx="5">
                  <c:v>2172</c:v>
                </c:pt>
                <c:pt idx="6">
                  <c:v>2332</c:v>
                </c:pt>
                <c:pt idx="7">
                  <c:v>2492</c:v>
                </c:pt>
                <c:pt idx="8">
                  <c:v>2652</c:v>
                </c:pt>
                <c:pt idx="9">
                  <c:v>2812</c:v>
                </c:pt>
                <c:pt idx="10">
                  <c:v>2972</c:v>
                </c:pt>
                <c:pt idx="11">
                  <c:v>3132</c:v>
                </c:pt>
                <c:pt idx="12">
                  <c:v>3292</c:v>
                </c:pt>
                <c:pt idx="13">
                  <c:v>3452</c:v>
                </c:pt>
                <c:pt idx="14">
                  <c:v>3612</c:v>
                </c:pt>
                <c:pt idx="15">
                  <c:v>3772</c:v>
                </c:pt>
                <c:pt idx="16">
                  <c:v>3932</c:v>
                </c:pt>
                <c:pt idx="17">
                  <c:v>4092</c:v>
                </c:pt>
                <c:pt idx="18">
                  <c:v>4252</c:v>
                </c:pt>
                <c:pt idx="19">
                  <c:v>4412</c:v>
                </c:pt>
                <c:pt idx="20">
                  <c:v>More</c:v>
                </c:pt>
              </c:strCache>
            </c:strRef>
          </c:cat>
          <c:val>
            <c:numRef>
              <c:f>Sheet1!$K$41:$K$61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10</c:v>
                </c:pt>
                <c:pt idx="11">
                  <c:v>9</c:v>
                </c:pt>
                <c:pt idx="12">
                  <c:v>15</c:v>
                </c:pt>
                <c:pt idx="13">
                  <c:v>11</c:v>
                </c:pt>
                <c:pt idx="14">
                  <c:v>6</c:v>
                </c:pt>
                <c:pt idx="15">
                  <c:v>4</c:v>
                </c:pt>
                <c:pt idx="16">
                  <c:v>9</c:v>
                </c:pt>
                <c:pt idx="17">
                  <c:v>9</c:v>
                </c:pt>
                <c:pt idx="18">
                  <c:v>6</c:v>
                </c:pt>
                <c:pt idx="19">
                  <c:v>4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51-4E5B-A1EA-42979AC42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97930848"/>
        <c:axId val="597931176"/>
      </c:barChart>
      <c:catAx>
        <c:axId val="59793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</a:t>
                </a:r>
                <a:r>
                  <a:rPr lang="en-US" baseline="0"/>
                  <a:t> Theatres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7931176"/>
        <c:crosses val="autoZero"/>
        <c:auto val="1"/>
        <c:lblAlgn val="ctr"/>
        <c:lblOffset val="100"/>
        <c:noMultiLvlLbl val="0"/>
      </c:catAx>
      <c:valAx>
        <c:axId val="59793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793084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 of Weeks in Release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Sheet1!$J$69:$J$74</c:f>
              <c:strCache>
                <c:ptCount val="6"/>
                <c:pt idx="0">
                  <c:v>15</c:v>
                </c:pt>
                <c:pt idx="1">
                  <c:v>24</c:v>
                </c:pt>
                <c:pt idx="2">
                  <c:v>33</c:v>
                </c:pt>
                <c:pt idx="3">
                  <c:v>42</c:v>
                </c:pt>
                <c:pt idx="4">
                  <c:v>51</c:v>
                </c:pt>
                <c:pt idx="5">
                  <c:v>More</c:v>
                </c:pt>
              </c:strCache>
            </c:strRef>
          </c:cat>
          <c:val>
            <c:numRef>
              <c:f>Sheet1!$K$69:$K$74</c:f>
              <c:numCache>
                <c:formatCode>General</c:formatCode>
                <c:ptCount val="6"/>
                <c:pt idx="0">
                  <c:v>65</c:v>
                </c:pt>
                <c:pt idx="1">
                  <c:v>30</c:v>
                </c:pt>
                <c:pt idx="2">
                  <c:v>4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9C-4007-A1B8-B74C6D9F6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98268296"/>
        <c:axId val="598268624"/>
      </c:barChart>
      <c:catAx>
        <c:axId val="59826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Weeks in Release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8268624"/>
        <c:crosses val="autoZero"/>
        <c:auto val="1"/>
        <c:lblAlgn val="ctr"/>
        <c:lblOffset val="100"/>
        <c:noMultiLvlLbl val="0"/>
      </c:catAx>
      <c:valAx>
        <c:axId val="59826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826829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[BSTAT_02_Case2_Movies2016_Key.xlsx]PivotTable Opening Gross!PivotTable5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1</a:t>
            </a:r>
          </a:p>
          <a:p>
            <a:pPr>
              <a:defRPr/>
            </a:pPr>
            <a:r>
              <a:rPr lang="en-US"/>
              <a:t>Histogram of Opening Gross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'PivotTable Opening Gross'!$B$3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'PivotTable Opening Gross'!$A$4:$A$15</c:f>
              <c:strCache>
                <c:ptCount val="11"/>
                <c:pt idx="0">
                  <c:v>0-15</c:v>
                </c:pt>
                <c:pt idx="1">
                  <c:v>15-30</c:v>
                </c:pt>
                <c:pt idx="2">
                  <c:v>30-45</c:v>
                </c:pt>
                <c:pt idx="3">
                  <c:v>45-60</c:v>
                </c:pt>
                <c:pt idx="4">
                  <c:v>60-75</c:v>
                </c:pt>
                <c:pt idx="5">
                  <c:v>75-90</c:v>
                </c:pt>
                <c:pt idx="6">
                  <c:v>90-105</c:v>
                </c:pt>
                <c:pt idx="7">
                  <c:v>120-135</c:v>
                </c:pt>
                <c:pt idx="8">
                  <c:v>135-150</c:v>
                </c:pt>
                <c:pt idx="9">
                  <c:v>150-165</c:v>
                </c:pt>
                <c:pt idx="10">
                  <c:v>165-180</c:v>
                </c:pt>
              </c:strCache>
            </c:strRef>
          </c:cat>
          <c:val>
            <c:numRef>
              <c:f>'PivotTable Opening Gross'!$B$4:$B$15</c:f>
              <c:numCache>
                <c:formatCode>General</c:formatCode>
                <c:ptCount val="11"/>
                <c:pt idx="0">
                  <c:v>37</c:v>
                </c:pt>
                <c:pt idx="1">
                  <c:v>33</c:v>
                </c:pt>
                <c:pt idx="2">
                  <c:v>13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C2-4D69-B3DF-91094C0CD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72825488"/>
        <c:axId val="712625096"/>
      </c:barChart>
      <c:catAx>
        <c:axId val="472825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Opening </a:t>
                </a:r>
              </a:p>
              <a:p>
                <a:pPr>
                  <a:defRPr/>
                </a:pPr>
                <a:r>
                  <a:rPr lang="en-US"/>
                  <a:t>Gross Sales ($millions)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625096"/>
        <c:crosses val="autoZero"/>
        <c:auto val="1"/>
        <c:lblAlgn val="ctr"/>
        <c:lblOffset val="100"/>
        <c:noMultiLvlLbl val="0"/>
      </c:catAx>
      <c:valAx>
        <c:axId val="712625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825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[BSTAT_02_Case2_Movies2016_Key.xlsx]PivotTable Total Gross!PivotTable6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2</a:t>
            </a:r>
          </a:p>
          <a:p>
            <a:pPr>
              <a:defRPr/>
            </a:pPr>
            <a:r>
              <a:rPr lang="en-US"/>
              <a:t>Histogram of Total Gross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'PivotTable Total Gross'!$B$3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'PivotTable Total Gross'!$A$4:$A$12</c:f>
              <c:strCache>
                <c:ptCount val="8"/>
                <c:pt idx="0">
                  <c:v>23-74</c:v>
                </c:pt>
                <c:pt idx="1">
                  <c:v>74-125</c:v>
                </c:pt>
                <c:pt idx="2">
                  <c:v>125-176</c:v>
                </c:pt>
                <c:pt idx="3">
                  <c:v>227-278</c:v>
                </c:pt>
                <c:pt idx="4">
                  <c:v>278-329</c:v>
                </c:pt>
                <c:pt idx="5">
                  <c:v>329-380</c:v>
                </c:pt>
                <c:pt idx="6">
                  <c:v>380-431</c:v>
                </c:pt>
                <c:pt idx="7">
                  <c:v>482-533</c:v>
                </c:pt>
              </c:strCache>
            </c:strRef>
          </c:cat>
          <c:val>
            <c:numRef>
              <c:f>'PivotTable Total Gross'!$B$4:$B$12</c:f>
              <c:numCache>
                <c:formatCode>General</c:formatCode>
                <c:ptCount val="8"/>
                <c:pt idx="0">
                  <c:v>59</c:v>
                </c:pt>
                <c:pt idx="1">
                  <c:v>17</c:v>
                </c:pt>
                <c:pt idx="2">
                  <c:v>11</c:v>
                </c:pt>
                <c:pt idx="3">
                  <c:v>4</c:v>
                </c:pt>
                <c:pt idx="4">
                  <c:v>1</c:v>
                </c:pt>
                <c:pt idx="5">
                  <c:v>5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8-4F9F-97F5-1FB92B9E7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719158256"/>
        <c:axId val="719158912"/>
      </c:barChart>
      <c:catAx>
        <c:axId val="719158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Gross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158912"/>
        <c:crosses val="autoZero"/>
        <c:auto val="1"/>
        <c:lblAlgn val="ctr"/>
        <c:lblOffset val="100"/>
        <c:noMultiLvlLbl val="0"/>
      </c:catAx>
      <c:valAx>
        <c:axId val="71915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158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[BSTAT_02_Case2_Movies2016_Key.xlsx]PivotTable Number of Theatres!PivotTable7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3</a:t>
            </a:r>
          </a:p>
          <a:p>
            <a:pPr>
              <a:defRPr/>
            </a:pPr>
            <a:r>
              <a:rPr lang="en-US"/>
              <a:t>Histogram</a:t>
            </a:r>
            <a:r>
              <a:rPr lang="en-US" baseline="0"/>
              <a:t> of Number of Theatres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'PivotTable Number of Theatres'!$B$3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'PivotTable Number of Theatres'!$A$4:$A$22</c:f>
              <c:strCache>
                <c:ptCount val="18"/>
                <c:pt idx="0">
                  <c:v>1213-1371</c:v>
                </c:pt>
                <c:pt idx="1">
                  <c:v>1372-1530</c:v>
                </c:pt>
                <c:pt idx="2">
                  <c:v>1531-1689</c:v>
                </c:pt>
                <c:pt idx="3">
                  <c:v>1690-1848</c:v>
                </c:pt>
                <c:pt idx="4">
                  <c:v>2167-2325</c:v>
                </c:pt>
                <c:pt idx="5">
                  <c:v>2326-2484</c:v>
                </c:pt>
                <c:pt idx="6">
                  <c:v>2485-2643</c:v>
                </c:pt>
                <c:pt idx="7">
                  <c:v>2644-2802</c:v>
                </c:pt>
                <c:pt idx="8">
                  <c:v>2803-2961</c:v>
                </c:pt>
                <c:pt idx="9">
                  <c:v>2962-3120</c:v>
                </c:pt>
                <c:pt idx="10">
                  <c:v>3121-3279</c:v>
                </c:pt>
                <c:pt idx="11">
                  <c:v>3280-3438</c:v>
                </c:pt>
                <c:pt idx="12">
                  <c:v>3439-3597</c:v>
                </c:pt>
                <c:pt idx="13">
                  <c:v>3598-3756</c:v>
                </c:pt>
                <c:pt idx="14">
                  <c:v>3757-3915</c:v>
                </c:pt>
                <c:pt idx="15">
                  <c:v>3916-4074</c:v>
                </c:pt>
                <c:pt idx="16">
                  <c:v>4075-4233</c:v>
                </c:pt>
                <c:pt idx="17">
                  <c:v>4234-4392</c:v>
                </c:pt>
              </c:strCache>
            </c:strRef>
          </c:cat>
          <c:val>
            <c:numRef>
              <c:f>'PivotTable Number of Theatres'!$B$4:$B$22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8</c:v>
                </c:pt>
                <c:pt idx="9">
                  <c:v>11</c:v>
                </c:pt>
                <c:pt idx="10">
                  <c:v>14</c:v>
                </c:pt>
                <c:pt idx="11">
                  <c:v>12</c:v>
                </c:pt>
                <c:pt idx="12">
                  <c:v>6</c:v>
                </c:pt>
                <c:pt idx="13">
                  <c:v>3</c:v>
                </c:pt>
                <c:pt idx="14">
                  <c:v>7</c:v>
                </c:pt>
                <c:pt idx="15">
                  <c:v>12</c:v>
                </c:pt>
                <c:pt idx="16">
                  <c:v>6</c:v>
                </c:pt>
                <c:pt idx="1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47-4763-961E-0218DD5D9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98270592"/>
        <c:axId val="598266984"/>
      </c:barChart>
      <c:catAx>
        <c:axId val="59827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Theatres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266984"/>
        <c:crosses val="autoZero"/>
        <c:auto val="1"/>
        <c:lblAlgn val="ctr"/>
        <c:lblOffset val="100"/>
        <c:noMultiLvlLbl val="0"/>
      </c:catAx>
      <c:valAx>
        <c:axId val="598266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270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[BSTAT_02_Case2_Movies2016_Key.xlsx]PivotTable Weeks in Release!PivotTable9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4</a:t>
            </a:r>
          </a:p>
          <a:p>
            <a:pPr>
              <a:defRPr/>
            </a:pPr>
            <a:r>
              <a:rPr lang="en-US"/>
              <a:t>Histogram of Weeks in Release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'PivotTable Weeks in Release'!$B$3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'PivotTable Weeks in Release'!$A$4:$A$8</c:f>
              <c:strCache>
                <c:ptCount val="4"/>
                <c:pt idx="0">
                  <c:v>7-14</c:v>
                </c:pt>
                <c:pt idx="1">
                  <c:v>15-22</c:v>
                </c:pt>
                <c:pt idx="2">
                  <c:v>23-30</c:v>
                </c:pt>
                <c:pt idx="3">
                  <c:v>39-46</c:v>
                </c:pt>
              </c:strCache>
            </c:strRef>
          </c:cat>
          <c:val>
            <c:numRef>
              <c:f>'PivotTable Weeks in Release'!$B$4:$B$8</c:f>
              <c:numCache>
                <c:formatCode>General</c:formatCode>
                <c:ptCount val="4"/>
                <c:pt idx="0">
                  <c:v>58</c:v>
                </c:pt>
                <c:pt idx="1">
                  <c:v>34</c:v>
                </c:pt>
                <c:pt idx="2">
                  <c:v>7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D-4B2F-B130-A58218747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749372112"/>
        <c:axId val="749373424"/>
      </c:barChart>
      <c:catAx>
        <c:axId val="749372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Weeks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9373424"/>
        <c:crosses val="autoZero"/>
        <c:auto val="1"/>
        <c:lblAlgn val="ctr"/>
        <c:lblOffset val="100"/>
        <c:noMultiLvlLbl val="0"/>
      </c:catAx>
      <c:valAx>
        <c:axId val="74937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9372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Scatter</a:t>
            </a:r>
            <a:r>
              <a:rPr lang="en-US" baseline="0"/>
              <a:t> Diagram of Opening and </a:t>
            </a:r>
            <a:r>
              <a:rPr lang="en-US"/>
              <a:t>Total Gross Sales ($ millions)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'Scatter Diagrams'!$E$1</c:f>
              <c:strCache>
                <c:ptCount val="1"/>
                <c:pt idx="0">
                  <c:v>Total Gross Sales ($ millions)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'Scatter Diagrams'!$B$2:$B$101</c:f>
              <c:numCache>
                <c:formatCode>General</c:formatCode>
                <c:ptCount val="100"/>
                <c:pt idx="0">
                  <c:v>155.08000000000001</c:v>
                </c:pt>
                <c:pt idx="1">
                  <c:v>135.06</c:v>
                </c:pt>
                <c:pt idx="2">
                  <c:v>179.14</c:v>
                </c:pt>
                <c:pt idx="3">
                  <c:v>104.35</c:v>
                </c:pt>
                <c:pt idx="4">
                  <c:v>103.26</c:v>
                </c:pt>
                <c:pt idx="5">
                  <c:v>132.43</c:v>
                </c:pt>
                <c:pt idx="6">
                  <c:v>75.06</c:v>
                </c:pt>
                <c:pt idx="7">
                  <c:v>166.01</c:v>
                </c:pt>
                <c:pt idx="8">
                  <c:v>133.68</c:v>
                </c:pt>
                <c:pt idx="9">
                  <c:v>35.26</c:v>
                </c:pt>
                <c:pt idx="10">
                  <c:v>56.63</c:v>
                </c:pt>
                <c:pt idx="11">
                  <c:v>74.400000000000006</c:v>
                </c:pt>
                <c:pt idx="12">
                  <c:v>85.06</c:v>
                </c:pt>
                <c:pt idx="13">
                  <c:v>0.52</c:v>
                </c:pt>
                <c:pt idx="14">
                  <c:v>59.22</c:v>
                </c:pt>
                <c:pt idx="15">
                  <c:v>59.25</c:v>
                </c:pt>
                <c:pt idx="16">
                  <c:v>65.77</c:v>
                </c:pt>
                <c:pt idx="17">
                  <c:v>46.58</c:v>
                </c:pt>
                <c:pt idx="18">
                  <c:v>0.88</c:v>
                </c:pt>
                <c:pt idx="19">
                  <c:v>41.28</c:v>
                </c:pt>
                <c:pt idx="20">
                  <c:v>46.02</c:v>
                </c:pt>
                <c:pt idx="21">
                  <c:v>35.54</c:v>
                </c:pt>
                <c:pt idx="22">
                  <c:v>38.53</c:v>
                </c:pt>
                <c:pt idx="23">
                  <c:v>35.03</c:v>
                </c:pt>
                <c:pt idx="24">
                  <c:v>23.82</c:v>
                </c:pt>
                <c:pt idx="25">
                  <c:v>38.159999999999997</c:v>
                </c:pt>
                <c:pt idx="26">
                  <c:v>41.04</c:v>
                </c:pt>
                <c:pt idx="27">
                  <c:v>40.409999999999997</c:v>
                </c:pt>
                <c:pt idx="28">
                  <c:v>24.07</c:v>
                </c:pt>
                <c:pt idx="29">
                  <c:v>14.87</c:v>
                </c:pt>
                <c:pt idx="30">
                  <c:v>34.26</c:v>
                </c:pt>
                <c:pt idx="31">
                  <c:v>34.700000000000003</c:v>
                </c:pt>
                <c:pt idx="32">
                  <c:v>35.24</c:v>
                </c:pt>
                <c:pt idx="33">
                  <c:v>26.41</c:v>
                </c:pt>
                <c:pt idx="34">
                  <c:v>28.87</c:v>
                </c:pt>
                <c:pt idx="35">
                  <c:v>24.71</c:v>
                </c:pt>
                <c:pt idx="36">
                  <c:v>35.32</c:v>
                </c:pt>
                <c:pt idx="37">
                  <c:v>31.52</c:v>
                </c:pt>
                <c:pt idx="38">
                  <c:v>26.86</c:v>
                </c:pt>
                <c:pt idx="39">
                  <c:v>21.51</c:v>
                </c:pt>
                <c:pt idx="40">
                  <c:v>24.54</c:v>
                </c:pt>
                <c:pt idx="41">
                  <c:v>28.5</c:v>
                </c:pt>
                <c:pt idx="42">
                  <c:v>21.31</c:v>
                </c:pt>
                <c:pt idx="43">
                  <c:v>24.73</c:v>
                </c:pt>
                <c:pt idx="44">
                  <c:v>21.69</c:v>
                </c:pt>
                <c:pt idx="45">
                  <c:v>15.19</c:v>
                </c:pt>
                <c:pt idx="46">
                  <c:v>29.03</c:v>
                </c:pt>
                <c:pt idx="47">
                  <c:v>22.38</c:v>
                </c:pt>
                <c:pt idx="48">
                  <c:v>21.37</c:v>
                </c:pt>
                <c:pt idx="49">
                  <c:v>23.59</c:v>
                </c:pt>
                <c:pt idx="50">
                  <c:v>21.64</c:v>
                </c:pt>
                <c:pt idx="51">
                  <c:v>14.81</c:v>
                </c:pt>
                <c:pt idx="52">
                  <c:v>20.22</c:v>
                </c:pt>
                <c:pt idx="53">
                  <c:v>11</c:v>
                </c:pt>
                <c:pt idx="54">
                  <c:v>17.86</c:v>
                </c:pt>
                <c:pt idx="55">
                  <c:v>22.87</c:v>
                </c:pt>
                <c:pt idx="56">
                  <c:v>0.13</c:v>
                </c:pt>
                <c:pt idx="57">
                  <c:v>18.72</c:v>
                </c:pt>
                <c:pt idx="58">
                  <c:v>18.78</c:v>
                </c:pt>
                <c:pt idx="59">
                  <c:v>21.76</c:v>
                </c:pt>
                <c:pt idx="60">
                  <c:v>16.8</c:v>
                </c:pt>
                <c:pt idx="61">
                  <c:v>16.89</c:v>
                </c:pt>
                <c:pt idx="62">
                  <c:v>10.28</c:v>
                </c:pt>
                <c:pt idx="63">
                  <c:v>20.239999999999998</c:v>
                </c:pt>
                <c:pt idx="64">
                  <c:v>16.190000000000001</c:v>
                </c:pt>
                <c:pt idx="65">
                  <c:v>0.12</c:v>
                </c:pt>
                <c:pt idx="66">
                  <c:v>19.45</c:v>
                </c:pt>
                <c:pt idx="67">
                  <c:v>12.61</c:v>
                </c:pt>
                <c:pt idx="68">
                  <c:v>0.26</c:v>
                </c:pt>
                <c:pt idx="69">
                  <c:v>24.17</c:v>
                </c:pt>
                <c:pt idx="70">
                  <c:v>17.88</c:v>
                </c:pt>
                <c:pt idx="71">
                  <c:v>16.63</c:v>
                </c:pt>
                <c:pt idx="72">
                  <c:v>14.69</c:v>
                </c:pt>
                <c:pt idx="73">
                  <c:v>15.13</c:v>
                </c:pt>
                <c:pt idx="74">
                  <c:v>14.79</c:v>
                </c:pt>
                <c:pt idx="75">
                  <c:v>12.7</c:v>
                </c:pt>
                <c:pt idx="76">
                  <c:v>9.4499999999999993</c:v>
                </c:pt>
                <c:pt idx="77">
                  <c:v>11.8</c:v>
                </c:pt>
                <c:pt idx="78">
                  <c:v>11.2</c:v>
                </c:pt>
                <c:pt idx="79">
                  <c:v>10.78</c:v>
                </c:pt>
                <c:pt idx="80">
                  <c:v>11.11</c:v>
                </c:pt>
                <c:pt idx="81">
                  <c:v>14.07</c:v>
                </c:pt>
                <c:pt idx="82">
                  <c:v>10.33</c:v>
                </c:pt>
                <c:pt idx="83">
                  <c:v>14.86</c:v>
                </c:pt>
                <c:pt idx="84">
                  <c:v>8.3699999999999992</c:v>
                </c:pt>
                <c:pt idx="85">
                  <c:v>0.16</c:v>
                </c:pt>
                <c:pt idx="86">
                  <c:v>14.12</c:v>
                </c:pt>
                <c:pt idx="87">
                  <c:v>7.1</c:v>
                </c:pt>
                <c:pt idx="88">
                  <c:v>11.36</c:v>
                </c:pt>
                <c:pt idx="89">
                  <c:v>14.2</c:v>
                </c:pt>
                <c:pt idx="90">
                  <c:v>13.84</c:v>
                </c:pt>
                <c:pt idx="91">
                  <c:v>0.4</c:v>
                </c:pt>
                <c:pt idx="92">
                  <c:v>10.29</c:v>
                </c:pt>
                <c:pt idx="93">
                  <c:v>6.6</c:v>
                </c:pt>
                <c:pt idx="94">
                  <c:v>0.62</c:v>
                </c:pt>
                <c:pt idx="95">
                  <c:v>12.74</c:v>
                </c:pt>
                <c:pt idx="96">
                  <c:v>11.2</c:v>
                </c:pt>
                <c:pt idx="97">
                  <c:v>8.8000000000000007</c:v>
                </c:pt>
                <c:pt idx="98">
                  <c:v>8.57</c:v>
                </c:pt>
                <c:pt idx="99">
                  <c:v>11.77</c:v>
                </c:pt>
              </c:numCache>
            </c:numRef>
          </c:xVal>
          <c:yVal>
            <c:numRef>
              <c:f>'Scatter Diagrams'!$E$2:$E$101</c:f>
              <c:numCache>
                <c:formatCode>General</c:formatCode>
                <c:ptCount val="100"/>
                <c:pt idx="0">
                  <c:v>532.17999999999995</c:v>
                </c:pt>
                <c:pt idx="1">
                  <c:v>486.3</c:v>
                </c:pt>
                <c:pt idx="2">
                  <c:v>408.08</c:v>
                </c:pt>
                <c:pt idx="3">
                  <c:v>368.38</c:v>
                </c:pt>
                <c:pt idx="4">
                  <c:v>364</c:v>
                </c:pt>
                <c:pt idx="5">
                  <c:v>363.07</c:v>
                </c:pt>
                <c:pt idx="6">
                  <c:v>341.27</c:v>
                </c:pt>
                <c:pt idx="7">
                  <c:v>330.36</c:v>
                </c:pt>
                <c:pt idx="8">
                  <c:v>325.10000000000002</c:v>
                </c:pt>
                <c:pt idx="9">
                  <c:v>270.39999999999998</c:v>
                </c:pt>
                <c:pt idx="10">
                  <c:v>248.76</c:v>
                </c:pt>
                <c:pt idx="11">
                  <c:v>234.04</c:v>
                </c:pt>
                <c:pt idx="12">
                  <c:v>232.64</c:v>
                </c:pt>
                <c:pt idx="13">
                  <c:v>169.61</c:v>
                </c:pt>
                <c:pt idx="14">
                  <c:v>162.43</c:v>
                </c:pt>
                <c:pt idx="15">
                  <c:v>158.85</c:v>
                </c:pt>
                <c:pt idx="16">
                  <c:v>155.44</c:v>
                </c:pt>
                <c:pt idx="17">
                  <c:v>153.71</c:v>
                </c:pt>
                <c:pt idx="18">
                  <c:v>151.1</c:v>
                </c:pt>
                <c:pt idx="19">
                  <c:v>143.53</c:v>
                </c:pt>
                <c:pt idx="20">
                  <c:v>128.35</c:v>
                </c:pt>
                <c:pt idx="21">
                  <c:v>127.44</c:v>
                </c:pt>
                <c:pt idx="22">
                  <c:v>126.64</c:v>
                </c:pt>
                <c:pt idx="23">
                  <c:v>125.07</c:v>
                </c:pt>
                <c:pt idx="24">
                  <c:v>113.26</c:v>
                </c:pt>
                <c:pt idx="25">
                  <c:v>107.51</c:v>
                </c:pt>
                <c:pt idx="26">
                  <c:v>103.14</c:v>
                </c:pt>
                <c:pt idx="27">
                  <c:v>102.47</c:v>
                </c:pt>
                <c:pt idx="28">
                  <c:v>100.55</c:v>
                </c:pt>
                <c:pt idx="29">
                  <c:v>100.01</c:v>
                </c:pt>
                <c:pt idx="30">
                  <c:v>97.69</c:v>
                </c:pt>
                <c:pt idx="31">
                  <c:v>93.43</c:v>
                </c:pt>
                <c:pt idx="32">
                  <c:v>91.22</c:v>
                </c:pt>
                <c:pt idx="33">
                  <c:v>89.22</c:v>
                </c:pt>
                <c:pt idx="34">
                  <c:v>87.24</c:v>
                </c:pt>
                <c:pt idx="35">
                  <c:v>86.26</c:v>
                </c:pt>
                <c:pt idx="36">
                  <c:v>82.05</c:v>
                </c:pt>
                <c:pt idx="37">
                  <c:v>79.209999999999994</c:v>
                </c:pt>
                <c:pt idx="38">
                  <c:v>77.040000000000006</c:v>
                </c:pt>
                <c:pt idx="39">
                  <c:v>76.23</c:v>
                </c:pt>
                <c:pt idx="40">
                  <c:v>75.400000000000006</c:v>
                </c:pt>
                <c:pt idx="41">
                  <c:v>73.209999999999994</c:v>
                </c:pt>
                <c:pt idx="42">
                  <c:v>72.680000000000007</c:v>
                </c:pt>
                <c:pt idx="43">
                  <c:v>72.08</c:v>
                </c:pt>
                <c:pt idx="44">
                  <c:v>67.27</c:v>
                </c:pt>
                <c:pt idx="45">
                  <c:v>67.209999999999994</c:v>
                </c:pt>
                <c:pt idx="46">
                  <c:v>66.180000000000007</c:v>
                </c:pt>
                <c:pt idx="47">
                  <c:v>65.08</c:v>
                </c:pt>
                <c:pt idx="48">
                  <c:v>64.06</c:v>
                </c:pt>
                <c:pt idx="49">
                  <c:v>63.29</c:v>
                </c:pt>
                <c:pt idx="50">
                  <c:v>62.68</c:v>
                </c:pt>
                <c:pt idx="51">
                  <c:v>61.71</c:v>
                </c:pt>
                <c:pt idx="52">
                  <c:v>61.43</c:v>
                </c:pt>
                <c:pt idx="53">
                  <c:v>60.32</c:v>
                </c:pt>
                <c:pt idx="54">
                  <c:v>59.69</c:v>
                </c:pt>
                <c:pt idx="55">
                  <c:v>58.7</c:v>
                </c:pt>
                <c:pt idx="56">
                  <c:v>57.68</c:v>
                </c:pt>
                <c:pt idx="57">
                  <c:v>56.25</c:v>
                </c:pt>
                <c:pt idx="58">
                  <c:v>55.48</c:v>
                </c:pt>
                <c:pt idx="59">
                  <c:v>55.46</c:v>
                </c:pt>
                <c:pt idx="60">
                  <c:v>55.12</c:v>
                </c:pt>
                <c:pt idx="61">
                  <c:v>54.77</c:v>
                </c:pt>
                <c:pt idx="62">
                  <c:v>54.65</c:v>
                </c:pt>
                <c:pt idx="63">
                  <c:v>54.03</c:v>
                </c:pt>
                <c:pt idx="64">
                  <c:v>52.85</c:v>
                </c:pt>
                <c:pt idx="65">
                  <c:v>51.74</c:v>
                </c:pt>
                <c:pt idx="66">
                  <c:v>48.39</c:v>
                </c:pt>
                <c:pt idx="67">
                  <c:v>48.02</c:v>
                </c:pt>
                <c:pt idx="68">
                  <c:v>47.7</c:v>
                </c:pt>
                <c:pt idx="69">
                  <c:v>47.37</c:v>
                </c:pt>
                <c:pt idx="70">
                  <c:v>46.84</c:v>
                </c:pt>
                <c:pt idx="71">
                  <c:v>46.01</c:v>
                </c:pt>
                <c:pt idx="72">
                  <c:v>43.03</c:v>
                </c:pt>
                <c:pt idx="73">
                  <c:v>42.16</c:v>
                </c:pt>
                <c:pt idx="74">
                  <c:v>41.01</c:v>
                </c:pt>
                <c:pt idx="75">
                  <c:v>40.1</c:v>
                </c:pt>
                <c:pt idx="76">
                  <c:v>38.58</c:v>
                </c:pt>
                <c:pt idx="77">
                  <c:v>36.880000000000003</c:v>
                </c:pt>
                <c:pt idx="78">
                  <c:v>36.26</c:v>
                </c:pt>
                <c:pt idx="79">
                  <c:v>35.82</c:v>
                </c:pt>
                <c:pt idx="80">
                  <c:v>35.590000000000003</c:v>
                </c:pt>
                <c:pt idx="81">
                  <c:v>35.14</c:v>
                </c:pt>
                <c:pt idx="82">
                  <c:v>34.92</c:v>
                </c:pt>
                <c:pt idx="83">
                  <c:v>34.340000000000003</c:v>
                </c:pt>
                <c:pt idx="84">
                  <c:v>32.49</c:v>
                </c:pt>
                <c:pt idx="85">
                  <c:v>31.89</c:v>
                </c:pt>
                <c:pt idx="86">
                  <c:v>31.15</c:v>
                </c:pt>
                <c:pt idx="87">
                  <c:v>31.02</c:v>
                </c:pt>
                <c:pt idx="88">
                  <c:v>30.5</c:v>
                </c:pt>
                <c:pt idx="89">
                  <c:v>29.75</c:v>
                </c:pt>
                <c:pt idx="90">
                  <c:v>28.85</c:v>
                </c:pt>
                <c:pt idx="91">
                  <c:v>27.85</c:v>
                </c:pt>
                <c:pt idx="92">
                  <c:v>27.57</c:v>
                </c:pt>
                <c:pt idx="93">
                  <c:v>27.38</c:v>
                </c:pt>
                <c:pt idx="94">
                  <c:v>27.01</c:v>
                </c:pt>
                <c:pt idx="95">
                  <c:v>26.59</c:v>
                </c:pt>
                <c:pt idx="96">
                  <c:v>26.41</c:v>
                </c:pt>
                <c:pt idx="97">
                  <c:v>25.14</c:v>
                </c:pt>
                <c:pt idx="98">
                  <c:v>24.25</c:v>
                </c:pt>
                <c:pt idx="99">
                  <c:v>23.59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BC-4697-8E39-7E77943BA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921336"/>
        <c:axId val="655920680"/>
      </c:scatterChart>
      <c:valAx>
        <c:axId val="655921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Opening Gross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920680"/>
        <c:crosses val="autoZero"/>
        <c:crossBetween val="midCat"/>
      </c:valAx>
      <c:valAx>
        <c:axId val="65592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Gross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921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368300</xdr:colOff>
      <xdr:row>0</xdr:row>
      <xdr:rowOff>266700</xdr:rowOff>
    </xdr:from>
    <xdr:to>
      <xdr:col>18</xdr:col>
      <xdr:colOff>247650</xdr:colOff>
      <xdr:row>11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188B4C-1FD4-4824-943F-38145B70F5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361950</xdr:colOff>
      <xdr:row>20</xdr:row>
      <xdr:rowOff>25400</xdr:rowOff>
    </xdr:from>
    <xdr:to>
      <xdr:col>18</xdr:col>
      <xdr:colOff>292100</xdr:colOff>
      <xdr:row>32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CC0901-D196-4D02-827A-43CD6440C4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342900</xdr:colOff>
      <xdr:row>37</xdr:row>
      <xdr:rowOff>171450</xdr:rowOff>
    </xdr:from>
    <xdr:to>
      <xdr:col>18</xdr:col>
      <xdr:colOff>120650</xdr:colOff>
      <xdr:row>50</xdr:row>
      <xdr:rowOff>146050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9B9F4E0-C042-40C2-A608-23D7336D54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488950</xdr:colOff>
      <xdr:row>66</xdr:row>
      <xdr:rowOff>165100</xdr:rowOff>
    </xdr:from>
    <xdr:to>
      <xdr:col>17</xdr:col>
      <xdr:colOff>488950</xdr:colOff>
      <xdr:row>76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B2B6833-8521-4507-8701-0D8FA85B8E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180975</xdr:rowOff>
    </xdr:from>
    <xdr:to>
      <xdr:col>9</xdr:col>
      <xdr:colOff>590550</xdr:colOff>
      <xdr:row>15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464656-AF15-422F-A6F1-E30CE29843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88900</xdr:colOff>
      <xdr:row>3</xdr:row>
      <xdr:rowOff>79375</xdr:rowOff>
    </xdr:from>
    <xdr:to>
      <xdr:col>10</xdr:col>
      <xdr:colOff>393700</xdr:colOff>
      <xdr:row>18</xdr:row>
      <xdr:rowOff>60325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57DC01-4BA4-4D2D-ACC5-F2D9D16865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88900</xdr:colOff>
      <xdr:row>3</xdr:row>
      <xdr:rowOff>79375</xdr:rowOff>
    </xdr:from>
    <xdr:to>
      <xdr:col>10</xdr:col>
      <xdr:colOff>393700</xdr:colOff>
      <xdr:row>18</xdr:row>
      <xdr:rowOff>60325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E22FAD-69F7-44F3-A33F-7683D6806F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88900</xdr:colOff>
      <xdr:row>3</xdr:row>
      <xdr:rowOff>79375</xdr:rowOff>
    </xdr:from>
    <xdr:to>
      <xdr:col>10</xdr:col>
      <xdr:colOff>393700</xdr:colOff>
      <xdr:row>18</xdr:row>
      <xdr:rowOff>60325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4796FF-331B-41FF-B520-E9CF78E6DC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101600</xdr:colOff>
      <xdr:row>0</xdr:row>
      <xdr:rowOff>368300</xdr:rowOff>
    </xdr:from>
    <xdr:to>
      <xdr:col>15</xdr:col>
      <xdr:colOff>406400</xdr:colOff>
      <xdr:row>11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005365F-6FFF-4B38-986F-E8189A5D2E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13</xdr:row>
      <xdr:rowOff>0</xdr:rowOff>
    </xdr:from>
    <xdr:to>
      <xdr:col>15</xdr:col>
      <xdr:colOff>304800</xdr:colOff>
      <xdr:row>26</xdr:row>
      <xdr:rowOff>184150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BAEA746-3C9D-4DD6-ABCD-3543FDCD4C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28</xdr:row>
      <xdr:rowOff>0</xdr:rowOff>
    </xdr:from>
    <xdr:to>
      <xdr:col>15</xdr:col>
      <xdr:colOff>304800</xdr:colOff>
      <xdr:row>41</xdr:row>
      <xdr:rowOff>184150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C60C6AC-064E-4E5F-9CC3-37CC15A056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bie Tesch" refreshedDate="43437.673402083332" createdVersion="6" refreshedVersion="6" minRefreshableVersion="3" recordCount="100" xr:uid="{93D76FE7-4171-4B11-97C6-E8CB1C633AF9}">
  <cacheSource type="worksheet">
    <worksheetSource ref="B1:B101" sheet="Sheet1"/>
  </cacheSource>
  <cacheFields count="1">
    <cacheField name="Opening Gross Sales ($ millions)" numFmtId="0">
      <sharedItems containsSemiMixedTypes="0" containsString="0" containsNumber="1" minValue="0.12" maxValue="179.14" count="99">
        <n v="155.08000000000001"/>
        <n v="135.06"/>
        <n v="179.14"/>
        <n v="104.35"/>
        <n v="103.26"/>
        <n v="132.43"/>
        <n v="75.06"/>
        <n v="166.01"/>
        <n v="133.68"/>
        <n v="35.26"/>
        <n v="56.63"/>
        <n v="74.400000000000006"/>
        <n v="85.06"/>
        <n v="0.52"/>
        <n v="59.22"/>
        <n v="59.25"/>
        <n v="65.77"/>
        <n v="46.58"/>
        <n v="0.88"/>
        <n v="41.28"/>
        <n v="46.02"/>
        <n v="35.54"/>
        <n v="38.53"/>
        <n v="35.03"/>
        <n v="23.82"/>
        <n v="38.159999999999997"/>
        <n v="41.04"/>
        <n v="40.409999999999997"/>
        <n v="24.07"/>
        <n v="14.87"/>
        <n v="34.26"/>
        <n v="34.700000000000003"/>
        <n v="35.24"/>
        <n v="26.41"/>
        <n v="28.87"/>
        <n v="24.71"/>
        <n v="35.32"/>
        <n v="31.52"/>
        <n v="26.86"/>
        <n v="21.51"/>
        <n v="24.54"/>
        <n v="28.5"/>
        <n v="21.31"/>
        <n v="24.73"/>
        <n v="21.69"/>
        <n v="15.19"/>
        <n v="29.03"/>
        <n v="22.38"/>
        <n v="21.37"/>
        <n v="23.59"/>
        <n v="21.64"/>
        <n v="14.81"/>
        <n v="20.22"/>
        <n v="11"/>
        <n v="17.86"/>
        <n v="22.87"/>
        <n v="0.13"/>
        <n v="18.72"/>
        <n v="18.78"/>
        <n v="21.76"/>
        <n v="16.8"/>
        <n v="16.89"/>
        <n v="10.28"/>
        <n v="20.239999999999998"/>
        <n v="16.190000000000001"/>
        <n v="0.12"/>
        <n v="19.45"/>
        <n v="12.61"/>
        <n v="0.26"/>
        <n v="24.17"/>
        <n v="17.88"/>
        <n v="16.63"/>
        <n v="14.69"/>
        <n v="15.13"/>
        <n v="14.79"/>
        <n v="12.7"/>
        <n v="9.4499999999999993"/>
        <n v="11.8"/>
        <n v="11.2"/>
        <n v="10.78"/>
        <n v="11.11"/>
        <n v="14.07"/>
        <n v="10.33"/>
        <n v="14.86"/>
        <n v="8.3699999999999992"/>
        <n v="0.16"/>
        <n v="14.12"/>
        <n v="7.1"/>
        <n v="11.36"/>
        <n v="14.2"/>
        <n v="13.84"/>
        <n v="0.4"/>
        <n v="10.29"/>
        <n v="6.6"/>
        <n v="0.62"/>
        <n v="12.74"/>
        <n v="8.8000000000000007"/>
        <n v="8.57"/>
        <n v="11.77"/>
      </sharedItems>
      <fieldGroup base="0">
        <rangePr autoStart="0" autoEnd="0" startNum="0" endNum="180" groupInterval="15"/>
        <groupItems count="14">
          <s v="&lt;0"/>
          <s v="0-15"/>
          <s v="15-30"/>
          <s v="30-45"/>
          <s v="45-60"/>
          <s v="60-75"/>
          <s v="75-90"/>
          <s v="90-105"/>
          <s v="105-120"/>
          <s v="120-135"/>
          <s v="135-150"/>
          <s v="150-165"/>
          <s v="165-180"/>
          <s v="&gt;18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bie Tesch" refreshedDate="43437.695590625" createdVersion="6" refreshedVersion="6" minRefreshableVersion="3" recordCount="100" xr:uid="{245778F8-90CF-41CB-BB29-AC9DF630139B}">
  <cacheSource type="worksheet">
    <worksheetSource ref="C1:C101" sheet="Sheet1"/>
  </cacheSource>
  <cacheFields count="1">
    <cacheField name="Total Gross Sales ($ millions)" numFmtId="0">
      <sharedItems containsSemiMixedTypes="0" containsString="0" containsNumber="1" minValue="23.59" maxValue="532.17999999999995" count="100">
        <n v="532.17999999999995"/>
        <n v="486.3"/>
        <n v="408.08"/>
        <n v="368.38"/>
        <n v="364"/>
        <n v="363.07"/>
        <n v="341.27"/>
        <n v="330.36"/>
        <n v="325.10000000000002"/>
        <n v="270.39999999999998"/>
        <n v="248.76"/>
        <n v="234.04"/>
        <n v="232.64"/>
        <n v="169.61"/>
        <n v="162.43"/>
        <n v="158.85"/>
        <n v="155.44"/>
        <n v="153.71"/>
        <n v="151.1"/>
        <n v="143.53"/>
        <n v="128.35"/>
        <n v="127.44"/>
        <n v="126.64"/>
        <n v="125.07"/>
        <n v="113.26"/>
        <n v="107.51"/>
        <n v="103.14"/>
        <n v="102.47"/>
        <n v="100.55"/>
        <n v="100.01"/>
        <n v="97.69"/>
        <n v="93.43"/>
        <n v="91.22"/>
        <n v="89.22"/>
        <n v="87.24"/>
        <n v="86.26"/>
        <n v="82.05"/>
        <n v="79.209999999999994"/>
        <n v="77.040000000000006"/>
        <n v="76.23"/>
        <n v="75.400000000000006"/>
        <n v="73.209999999999994"/>
        <n v="72.680000000000007"/>
        <n v="72.08"/>
        <n v="67.27"/>
        <n v="67.209999999999994"/>
        <n v="66.180000000000007"/>
        <n v="65.08"/>
        <n v="64.06"/>
        <n v="63.29"/>
        <n v="62.68"/>
        <n v="61.71"/>
        <n v="61.43"/>
        <n v="60.32"/>
        <n v="59.69"/>
        <n v="58.7"/>
        <n v="57.68"/>
        <n v="56.25"/>
        <n v="55.48"/>
        <n v="55.46"/>
        <n v="55.12"/>
        <n v="54.77"/>
        <n v="54.65"/>
        <n v="54.03"/>
        <n v="52.85"/>
        <n v="51.74"/>
        <n v="48.39"/>
        <n v="48.02"/>
        <n v="47.7"/>
        <n v="47.37"/>
        <n v="46.84"/>
        <n v="46.01"/>
        <n v="43.03"/>
        <n v="42.16"/>
        <n v="41.01"/>
        <n v="40.1"/>
        <n v="38.58"/>
        <n v="36.880000000000003"/>
        <n v="36.26"/>
        <n v="35.82"/>
        <n v="35.590000000000003"/>
        <n v="35.14"/>
        <n v="34.92"/>
        <n v="34.340000000000003"/>
        <n v="32.49"/>
        <n v="31.89"/>
        <n v="31.15"/>
        <n v="31.02"/>
        <n v="30.5"/>
        <n v="29.75"/>
        <n v="28.85"/>
        <n v="27.85"/>
        <n v="27.57"/>
        <n v="27.38"/>
        <n v="27.01"/>
        <n v="26.59"/>
        <n v="26.41"/>
        <n v="25.14"/>
        <n v="24.25"/>
        <n v="23.59"/>
      </sharedItems>
      <fieldGroup base="0">
        <rangePr autoStart="0" autoEnd="0" startNum="23" endNum="542" groupInterval="51"/>
        <groupItems count="13">
          <s v="&lt;23"/>
          <s v="23-74"/>
          <s v="74-125"/>
          <s v="125-176"/>
          <s v="176-227"/>
          <s v="227-278"/>
          <s v="278-329"/>
          <s v="329-380"/>
          <s v="380-431"/>
          <s v="431-482"/>
          <s v="482-533"/>
          <s v="533-584"/>
          <s v="&gt;58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bie Tesch" refreshedDate="43437.717438657404" createdVersion="6" refreshedVersion="6" minRefreshableVersion="3" recordCount="100" xr:uid="{67A66A67-4B1C-4CE4-A4C0-DCFFC95723F7}">
  <cacheSource type="worksheet">
    <worksheetSource ref="D1:D101" sheet="Sheet1"/>
  </cacheSource>
  <cacheFields count="1">
    <cacheField name="Number of Theaters" numFmtId="164">
      <sharedItems containsSemiMixedTypes="0" containsString="0" containsNumber="1" containsInteger="1" minValue="1213" maxValue="4381" count="97">
        <n v="4157"/>
        <n v="4305"/>
        <n v="4226"/>
        <n v="4381"/>
        <n v="4144"/>
        <n v="3856"/>
        <n v="3959"/>
        <n v="4256"/>
        <n v="4255"/>
        <n v="4029"/>
        <n v="3875"/>
        <n v="3882"/>
        <n v="3416"/>
        <n v="4039"/>
        <n v="3928"/>
        <n v="4153"/>
        <n v="4066"/>
        <n v="3236"/>
        <n v="3987"/>
        <n v="3963"/>
        <n v="3508"/>
        <n v="3591"/>
        <n v="3955"/>
        <n v="3215"/>
        <n v="3932"/>
        <n v="4130"/>
        <n v="3356"/>
        <n v="3115"/>
        <n v="3478"/>
        <n v="3135"/>
        <n v="3696"/>
        <n v="3192"/>
        <n v="3384"/>
        <n v="3835"/>
        <n v="3402"/>
        <n v="4071"/>
        <n v="2821"/>
        <n v="3763"/>
        <n v="3702"/>
        <n v="3241"/>
        <n v="2299"/>
        <n v="3922"/>
        <n v="3427"/>
        <n v="2835"/>
        <n v="2971"/>
        <n v="3740"/>
        <n v="3232"/>
        <n v="3997"/>
        <n v="3495"/>
        <n v="3492"/>
        <n v="3155"/>
        <n v="3403"/>
        <n v="3008"/>
        <n v="3179"/>
        <n v="3780"/>
        <n v="2368"/>
        <n v="2762"/>
        <n v="3392"/>
        <n v="2962"/>
        <n v="3210"/>
        <n v="2996"/>
        <n v="2676"/>
        <n v="2917"/>
        <n v="1802"/>
        <n v="3802"/>
        <n v="3279"/>
        <n v="1213"/>
        <n v="3406"/>
        <n v="3357"/>
        <n v="3258"/>
        <n v="2379"/>
        <n v="3104"/>
        <n v="3160"/>
        <n v="2538"/>
        <n v="2915"/>
        <n v="2865"/>
        <n v="2671"/>
        <n v="2912"/>
        <n v="3168"/>
        <n v="2908"/>
        <n v="3576"/>
        <n v="3291"/>
        <n v="3120"/>
        <n v="3117"/>
        <n v="3028"/>
        <n v="2248"/>
        <n v="2246"/>
        <n v="3418"/>
        <n v="1564"/>
        <n v="3143"/>
        <n v="1528"/>
        <n v="1505"/>
        <n v="2509"/>
        <n v="3084"/>
        <n v="2204"/>
        <n v="2930"/>
        <n v="2567"/>
      </sharedItems>
      <fieldGroup base="0">
        <rangePr autoStart="0" autoEnd="0" startNum="1213" endNum="4412" groupInterval="159"/>
        <groupItems count="23">
          <s v="&lt;1213"/>
          <s v="1213-1371"/>
          <s v="1372-1530"/>
          <s v="1531-1689"/>
          <s v="1690-1848"/>
          <s v="1849-2007"/>
          <s v="2008-2166"/>
          <s v="2167-2325"/>
          <s v="2326-2484"/>
          <s v="2485-2643"/>
          <s v="2644-2802"/>
          <s v="2803-2961"/>
          <s v="2962-3120"/>
          <s v="3121-3279"/>
          <s v="3280-3438"/>
          <s v="3439-3597"/>
          <s v="3598-3756"/>
          <s v="3757-3915"/>
          <s v="3916-4074"/>
          <s v="4075-4233"/>
          <s v="4234-4392"/>
          <s v="4393-4551"/>
          <s v="&gt;455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bie Tesch" refreshedDate="43437.730712731478" createdVersion="6" refreshedVersion="6" minRefreshableVersion="3" recordCount="100" xr:uid="{DE15C90B-CF33-48D9-AC65-3094692344BE}">
  <cacheSource type="worksheet">
    <worksheetSource ref="E1:E101" sheet="Sheet1"/>
  </cacheSource>
  <cacheFields count="1">
    <cacheField name="Weeks in Release" numFmtId="0">
      <sharedItems containsSemiMixedTypes="0" containsString="0" containsNumber="1" containsInteger="1" minValue="7" maxValue="46" count="21">
        <n v="20"/>
        <n v="25"/>
        <n v="24"/>
        <n v="18"/>
        <n v="22"/>
        <n v="12"/>
        <n v="14"/>
        <n v="19"/>
        <n v="46"/>
        <n v="21"/>
        <n v="13"/>
        <n v="9"/>
        <n v="17"/>
        <n v="11"/>
        <n v="15"/>
        <n v="16"/>
        <n v="10"/>
        <n v="8"/>
        <n v="7"/>
        <n v="23"/>
        <n v="28"/>
      </sharedItems>
      <fieldGroup base="0">
        <rangePr autoEnd="0" startNum="7" endNum="51" groupInterval="8"/>
        <groupItems count="8">
          <s v="&lt;7"/>
          <s v="7-14"/>
          <s v="15-22"/>
          <s v="23-30"/>
          <s v="31-38"/>
          <s v="39-46"/>
          <s v="47-54"/>
          <s v="&gt;5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4"/>
  </r>
  <r>
    <x v="65"/>
  </r>
  <r>
    <x v="66"/>
  </r>
  <r>
    <x v="67"/>
  </r>
  <r>
    <x v="68"/>
  </r>
  <r>
    <x v="69"/>
  </r>
  <r>
    <x v="70"/>
  </r>
  <r>
    <x v="71"/>
  </r>
  <r>
    <x v="72"/>
  </r>
  <r>
    <x v="73"/>
  </r>
  <r>
    <x v="74"/>
  </r>
  <r>
    <x v="75"/>
  </r>
  <r>
    <x v="76"/>
  </r>
  <r>
    <x v="77"/>
  </r>
  <r>
    <x v="78"/>
  </r>
  <r>
    <x v="79"/>
  </r>
  <r>
    <x v="80"/>
  </r>
  <r>
    <x v="81"/>
  </r>
  <r>
    <x v="82"/>
  </r>
  <r>
    <x v="83"/>
  </r>
  <r>
    <x v="84"/>
  </r>
  <r>
    <x v="85"/>
  </r>
  <r>
    <x v="86"/>
  </r>
  <r>
    <x v="87"/>
  </r>
  <r>
    <x v="88"/>
  </r>
  <r>
    <x v="89"/>
  </r>
  <r>
    <x v="90"/>
  </r>
  <r>
    <x v="91"/>
  </r>
  <r>
    <x v="92"/>
  </r>
  <r>
    <x v="93"/>
  </r>
  <r>
    <x v="94"/>
  </r>
  <r>
    <x v="95"/>
  </r>
  <r>
    <x v="78"/>
  </r>
  <r>
    <x v="96"/>
  </r>
  <r>
    <x v="97"/>
  </r>
  <r>
    <x v="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4"/>
  </r>
  <r>
    <x v="65"/>
  </r>
  <r>
    <x v="66"/>
  </r>
  <r>
    <x v="67"/>
  </r>
  <r>
    <x v="68"/>
  </r>
  <r>
    <x v="69"/>
  </r>
  <r>
    <x v="70"/>
  </r>
  <r>
    <x v="71"/>
  </r>
  <r>
    <x v="72"/>
  </r>
  <r>
    <x v="73"/>
  </r>
  <r>
    <x v="74"/>
  </r>
  <r>
    <x v="75"/>
  </r>
  <r>
    <x v="76"/>
  </r>
  <r>
    <x v="77"/>
  </r>
  <r>
    <x v="78"/>
  </r>
  <r>
    <x v="79"/>
  </r>
  <r>
    <x v="80"/>
  </r>
  <r>
    <x v="81"/>
  </r>
  <r>
    <x v="82"/>
  </r>
  <r>
    <x v="83"/>
  </r>
  <r>
    <x v="84"/>
  </r>
  <r>
    <x v="85"/>
  </r>
  <r>
    <x v="86"/>
  </r>
  <r>
    <x v="87"/>
  </r>
  <r>
    <x v="88"/>
  </r>
  <r>
    <x v="89"/>
  </r>
  <r>
    <x v="90"/>
  </r>
  <r>
    <x v="91"/>
  </r>
  <r>
    <x v="92"/>
  </r>
  <r>
    <x v="93"/>
  </r>
  <r>
    <x v="94"/>
  </r>
  <r>
    <x v="95"/>
  </r>
  <r>
    <x v="96"/>
  </r>
  <r>
    <x v="97"/>
  </r>
  <r>
    <x v="98"/>
  </r>
  <r>
    <x v="9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4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12"/>
  </r>
  <r>
    <x v="58"/>
  </r>
  <r>
    <x v="59"/>
  </r>
  <r>
    <x v="60"/>
  </r>
  <r>
    <x v="61"/>
  </r>
  <r>
    <x v="62"/>
  </r>
  <r>
    <x v="63"/>
  </r>
  <r>
    <x v="64"/>
  </r>
  <r>
    <x v="65"/>
  </r>
  <r>
    <x v="66"/>
  </r>
  <r>
    <x v="67"/>
  </r>
  <r>
    <x v="68"/>
  </r>
  <r>
    <x v="52"/>
  </r>
  <r>
    <x v="69"/>
  </r>
  <r>
    <x v="70"/>
  </r>
  <r>
    <x v="71"/>
  </r>
  <r>
    <x v="72"/>
  </r>
  <r>
    <x v="73"/>
  </r>
  <r>
    <x v="74"/>
  </r>
  <r>
    <x v="75"/>
  </r>
  <r>
    <x v="76"/>
  </r>
  <r>
    <x v="77"/>
  </r>
  <r>
    <x v="78"/>
  </r>
  <r>
    <x v="79"/>
  </r>
  <r>
    <x v="80"/>
  </r>
  <r>
    <x v="81"/>
  </r>
  <r>
    <x v="82"/>
  </r>
  <r>
    <x v="83"/>
  </r>
  <r>
    <x v="84"/>
  </r>
  <r>
    <x v="85"/>
  </r>
  <r>
    <x v="86"/>
  </r>
  <r>
    <x v="87"/>
  </r>
  <r>
    <x v="88"/>
  </r>
  <r>
    <x v="89"/>
  </r>
  <r>
    <x v="90"/>
  </r>
  <r>
    <x v="91"/>
  </r>
  <r>
    <x v="92"/>
  </r>
  <r>
    <x v="93"/>
  </r>
  <r>
    <x v="94"/>
  </r>
  <r>
    <x v="95"/>
  </r>
  <r>
    <x v="96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x v="0"/>
  </r>
  <r>
    <x v="1"/>
  </r>
  <r>
    <x v="0"/>
  </r>
  <r>
    <x v="1"/>
  </r>
  <r>
    <x v="2"/>
  </r>
  <r>
    <x v="3"/>
  </r>
  <r>
    <x v="4"/>
  </r>
  <r>
    <x v="5"/>
  </r>
  <r>
    <x v="6"/>
  </r>
  <r>
    <x v="0"/>
  </r>
  <r>
    <x v="4"/>
  </r>
  <r>
    <x v="7"/>
  </r>
  <r>
    <x v="7"/>
  </r>
  <r>
    <x v="8"/>
  </r>
  <r>
    <x v="9"/>
  </r>
  <r>
    <x v="10"/>
  </r>
  <r>
    <x v="11"/>
  </r>
  <r>
    <x v="9"/>
  </r>
  <r>
    <x v="0"/>
  </r>
  <r>
    <x v="1"/>
  </r>
  <r>
    <x v="12"/>
  </r>
  <r>
    <x v="13"/>
  </r>
  <r>
    <x v="13"/>
  </r>
  <r>
    <x v="0"/>
  </r>
  <r>
    <x v="10"/>
  </r>
  <r>
    <x v="12"/>
  </r>
  <r>
    <x v="5"/>
  </r>
  <r>
    <x v="13"/>
  </r>
  <r>
    <x v="12"/>
  </r>
  <r>
    <x v="12"/>
  </r>
  <r>
    <x v="7"/>
  </r>
  <r>
    <x v="14"/>
  </r>
  <r>
    <x v="4"/>
  </r>
  <r>
    <x v="12"/>
  </r>
  <r>
    <x v="7"/>
  </r>
  <r>
    <x v="10"/>
  </r>
  <r>
    <x v="6"/>
  </r>
  <r>
    <x v="14"/>
  </r>
  <r>
    <x v="6"/>
  </r>
  <r>
    <x v="3"/>
  </r>
  <r>
    <x v="5"/>
  </r>
  <r>
    <x v="11"/>
  </r>
  <r>
    <x v="15"/>
  </r>
  <r>
    <x v="5"/>
  </r>
  <r>
    <x v="16"/>
  </r>
  <r>
    <x v="3"/>
  </r>
  <r>
    <x v="13"/>
  </r>
  <r>
    <x v="13"/>
  </r>
  <r>
    <x v="14"/>
  </r>
  <r>
    <x v="12"/>
  </r>
  <r>
    <x v="10"/>
  </r>
  <r>
    <x v="3"/>
  </r>
  <r>
    <x v="13"/>
  </r>
  <r>
    <x v="10"/>
  </r>
  <r>
    <x v="11"/>
  </r>
  <r>
    <x v="5"/>
  </r>
  <r>
    <x v="14"/>
  </r>
  <r>
    <x v="13"/>
  </r>
  <r>
    <x v="14"/>
  </r>
  <r>
    <x v="17"/>
  </r>
  <r>
    <x v="6"/>
  </r>
  <r>
    <x v="18"/>
  </r>
  <r>
    <x v="13"/>
  </r>
  <r>
    <x v="10"/>
  </r>
  <r>
    <x v="16"/>
  </r>
  <r>
    <x v="2"/>
  </r>
  <r>
    <x v="14"/>
  </r>
  <r>
    <x v="14"/>
  </r>
  <r>
    <x v="19"/>
  </r>
  <r>
    <x v="10"/>
  </r>
  <r>
    <x v="11"/>
  </r>
  <r>
    <x v="6"/>
  </r>
  <r>
    <x v="11"/>
  </r>
  <r>
    <x v="11"/>
  </r>
  <r>
    <x v="5"/>
  </r>
  <r>
    <x v="11"/>
  </r>
  <r>
    <x v="16"/>
  </r>
  <r>
    <x v="10"/>
  </r>
  <r>
    <x v="13"/>
  </r>
  <r>
    <x v="16"/>
  </r>
  <r>
    <x v="17"/>
  </r>
  <r>
    <x v="16"/>
  </r>
  <r>
    <x v="3"/>
  </r>
  <r>
    <x v="5"/>
  </r>
  <r>
    <x v="18"/>
  </r>
  <r>
    <x v="13"/>
  </r>
  <r>
    <x v="13"/>
  </r>
  <r>
    <x v="17"/>
  </r>
  <r>
    <x v="9"/>
  </r>
  <r>
    <x v="16"/>
  </r>
  <r>
    <x v="18"/>
  </r>
  <r>
    <x v="20"/>
  </r>
  <r>
    <x v="16"/>
  </r>
  <r>
    <x v="13"/>
  </r>
  <r>
    <x v="6"/>
  </r>
  <r>
    <x v="16"/>
  </r>
  <r>
    <x v="18"/>
  </r>
  <r>
    <x v="6"/>
  </r>
  <r>
    <x v="10"/>
  </r>
  <r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742C69-9405-42F3-A6B7-7CEDAA15ECFD}" name="PivotTable5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B15" firstHeaderRow="1" firstDataRow="1" firstDataCol="1"/>
  <pivotFields count="1">
    <pivotField axis="axisRow" dataField="1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0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Count of Opening Gross Sales ($ millions)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8DAB878-CA74-47F1-8815-5F3A0C668C99}" name="PivotTable6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B12" firstHeaderRow="1" firstDataRow="1" firstDataCol="1"/>
  <pivotFields count="1">
    <pivotField axis="axisRow" dataField="1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</pivotFields>
  <rowFields count="1">
    <field x="0"/>
  </rowFields>
  <rowItems count="9">
    <i>
      <x v="1"/>
    </i>
    <i>
      <x v="2"/>
    </i>
    <i>
      <x v="3"/>
    </i>
    <i>
      <x v="5"/>
    </i>
    <i>
      <x v="6"/>
    </i>
    <i>
      <x v="7"/>
    </i>
    <i>
      <x v="8"/>
    </i>
    <i>
      <x v="10"/>
    </i>
    <i t="grand">
      <x/>
    </i>
  </rowItems>
  <colItems count="1">
    <i/>
  </colItems>
  <dataFields count="1">
    <dataField name="Count of Total Gross Sales ($ millions)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7A6A721-0806-4EF0-92B7-6C9ADD14D7A5}" name="PivotTable7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B22" firstHeaderRow="1" firstDataRow="1" firstDataCol="1"/>
  <pivotFields count="1">
    <pivotField axis="axisRow" dataField="1" numFmtId="164"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</pivotFields>
  <rowFields count="1">
    <field x="0"/>
  </rowFields>
  <rowItems count="19">
    <i>
      <x v="1"/>
    </i>
    <i>
      <x v="2"/>
    </i>
    <i>
      <x v="3"/>
    </i>
    <i>
      <x v="4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Count of Number of Theaters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5EB01E-90F7-4BB6-A8CF-2F34B8DE3A89}" name="PivotTable9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B8" firstHeaderRow="1" firstDataRow="1" firstDataCol="1"/>
  <pivotFields count="1">
    <pivotField axis="axisRow" dataField="1" showAll="0">
      <items count="9">
        <item x="0"/>
        <item x="1"/>
        <item x="2"/>
        <item x="3"/>
        <item x="4"/>
        <item x="5"/>
        <item x="6"/>
        <item x="7"/>
        <item t="default"/>
      </items>
    </pivotField>
  </pivotFields>
  <rowFields count="1">
    <field x="0"/>
  </rowFields>
  <rowItems count="5">
    <i>
      <x v="1"/>
    </i>
    <i>
      <x v="2"/>
    </i>
    <i>
      <x v="3"/>
    </i>
    <i>
      <x v="5"/>
    </i>
    <i t="grand">
      <x/>
    </i>
  </rowItems>
  <colItems count="1">
    <i/>
  </colItems>
  <dataFields count="1">
    <dataField name="Count of Weeks in Release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1"/>
  <sheetViews>
    <sheetView tabSelected="1" topLeftCell="A3" workbookViewId="0">
      <selection activeCell="I18" sqref="I18"/>
    </sheetView>
  </sheetViews>
  <sheetFormatPr defaultColWidth="9" defaultRowHeight="15.5" x14ac:dyDescent="0.35"/>
  <cols>
    <col min="1" max="1" width="41.81640625" style="2" bestFit="1" customWidth="1"/>
    <col min="2" max="2" width="18.81640625" style="3" customWidth="1"/>
    <col min="3" max="3" width="19.1796875" style="4" customWidth="1"/>
    <col min="4" max="4" width="12.453125" style="1" bestFit="1" customWidth="1"/>
    <col min="5" max="5" width="12.54296875" style="1" customWidth="1"/>
    <col min="6" max="6" width="9" style="1"/>
    <col min="7" max="7" width="19" style="1" customWidth="1"/>
    <col min="8" max="16384" width="9" style="1"/>
  </cols>
  <sheetData>
    <row r="1" spans="1:11" s="5" customFormat="1" ht="45" customHeight="1" thickBot="1" x14ac:dyDescent="0.35">
      <c r="A1" s="6" t="s">
        <v>103</v>
      </c>
      <c r="B1" s="7" t="s">
        <v>1</v>
      </c>
      <c r="C1" s="7" t="s">
        <v>0</v>
      </c>
      <c r="D1" s="6" t="s">
        <v>2</v>
      </c>
      <c r="E1" s="6" t="s">
        <v>104</v>
      </c>
      <c r="G1" s="22" t="s">
        <v>105</v>
      </c>
      <c r="H1" s="22"/>
    </row>
    <row r="2" spans="1:11" x14ac:dyDescent="0.35">
      <c r="A2" s="8" t="s">
        <v>3</v>
      </c>
      <c r="B2" s="1">
        <v>155.08000000000001</v>
      </c>
      <c r="C2" s="1">
        <v>532.17999999999995</v>
      </c>
      <c r="D2" s="10">
        <v>4157</v>
      </c>
      <c r="E2" s="9">
        <v>20</v>
      </c>
      <c r="G2" s="1" t="s">
        <v>106</v>
      </c>
      <c r="H2" s="1">
        <f>MAX(B2:B101)</f>
        <v>179.14</v>
      </c>
      <c r="J2" s="16" t="s">
        <v>110</v>
      </c>
      <c r="K2" s="16" t="s">
        <v>125</v>
      </c>
    </row>
    <row r="3" spans="1:11" x14ac:dyDescent="0.35">
      <c r="A3" s="8" t="s">
        <v>4</v>
      </c>
      <c r="B3" s="1">
        <v>135.06</v>
      </c>
      <c r="C3" s="1">
        <v>486.3</v>
      </c>
      <c r="D3" s="10">
        <v>4305</v>
      </c>
      <c r="E3" s="9">
        <v>25</v>
      </c>
      <c r="G3" s="1" t="s">
        <v>107</v>
      </c>
      <c r="H3" s="1">
        <f>MIN(B2:B101)</f>
        <v>0.12</v>
      </c>
      <c r="J3" s="13">
        <v>15</v>
      </c>
      <c r="K3" s="14">
        <v>37</v>
      </c>
    </row>
    <row r="4" spans="1:11" x14ac:dyDescent="0.35">
      <c r="A4" s="8" t="s">
        <v>5</v>
      </c>
      <c r="B4" s="1">
        <v>179.14</v>
      </c>
      <c r="C4" s="1">
        <v>408.08</v>
      </c>
      <c r="D4" s="10">
        <v>4226</v>
      </c>
      <c r="E4" s="9">
        <v>20</v>
      </c>
      <c r="G4" s="1" t="s">
        <v>108</v>
      </c>
      <c r="H4" s="1">
        <v>12</v>
      </c>
      <c r="J4" s="13">
        <v>30</v>
      </c>
      <c r="K4" s="14">
        <v>33</v>
      </c>
    </row>
    <row r="5" spans="1:11" x14ac:dyDescent="0.35">
      <c r="A5" s="8" t="s">
        <v>6</v>
      </c>
      <c r="B5" s="1">
        <v>104.35</v>
      </c>
      <c r="C5" s="1">
        <v>368.38</v>
      </c>
      <c r="D5" s="10">
        <v>4381</v>
      </c>
      <c r="E5" s="9">
        <v>25</v>
      </c>
      <c r="G5" s="1" t="s">
        <v>109</v>
      </c>
      <c r="H5" s="1">
        <f>ROUNDUP((H2-H3)/H4,0)</f>
        <v>15</v>
      </c>
      <c r="J5" s="13">
        <v>45</v>
      </c>
      <c r="K5" s="14">
        <v>13</v>
      </c>
    </row>
    <row r="6" spans="1:11" x14ac:dyDescent="0.35">
      <c r="A6" s="8" t="s">
        <v>7</v>
      </c>
      <c r="B6" s="1">
        <v>103.26</v>
      </c>
      <c r="C6" s="1">
        <v>364</v>
      </c>
      <c r="D6" s="10">
        <v>4144</v>
      </c>
      <c r="E6" s="9">
        <v>24</v>
      </c>
      <c r="J6" s="13">
        <v>60</v>
      </c>
      <c r="K6" s="14">
        <v>5</v>
      </c>
    </row>
    <row r="7" spans="1:11" x14ac:dyDescent="0.35">
      <c r="A7" s="8" t="s">
        <v>8</v>
      </c>
      <c r="B7" s="1">
        <v>132.43</v>
      </c>
      <c r="C7" s="1">
        <v>363.07</v>
      </c>
      <c r="D7" s="10">
        <v>3856</v>
      </c>
      <c r="E7" s="9">
        <v>18</v>
      </c>
      <c r="G7" s="21" t="s">
        <v>123</v>
      </c>
      <c r="H7" s="21" t="s">
        <v>110</v>
      </c>
      <c r="J7" s="13">
        <v>75</v>
      </c>
      <c r="K7" s="14">
        <v>2</v>
      </c>
    </row>
    <row r="8" spans="1:11" x14ac:dyDescent="0.35">
      <c r="A8" s="8" t="s">
        <v>9</v>
      </c>
      <c r="B8" s="1">
        <v>75.06</v>
      </c>
      <c r="C8" s="1">
        <v>341.27</v>
      </c>
      <c r="D8" s="10">
        <v>3959</v>
      </c>
      <c r="E8" s="9">
        <v>22</v>
      </c>
      <c r="G8" s="11" t="s">
        <v>111</v>
      </c>
      <c r="H8" s="1">
        <v>15</v>
      </c>
      <c r="J8" s="13">
        <v>90</v>
      </c>
      <c r="K8" s="14">
        <v>2</v>
      </c>
    </row>
    <row r="9" spans="1:11" x14ac:dyDescent="0.35">
      <c r="A9" s="8" t="s">
        <v>10</v>
      </c>
      <c r="B9" s="1">
        <v>166.01</v>
      </c>
      <c r="C9" s="1">
        <v>330.36</v>
      </c>
      <c r="D9" s="10">
        <v>4256</v>
      </c>
      <c r="E9" s="9">
        <v>12</v>
      </c>
      <c r="G9" s="11" t="s">
        <v>112</v>
      </c>
      <c r="H9" s="1">
        <v>30</v>
      </c>
      <c r="J9" s="13">
        <v>105</v>
      </c>
      <c r="K9" s="14">
        <v>2</v>
      </c>
    </row>
    <row r="10" spans="1:11" x14ac:dyDescent="0.35">
      <c r="A10" s="8" t="s">
        <v>11</v>
      </c>
      <c r="B10" s="1">
        <v>133.68</v>
      </c>
      <c r="C10" s="1">
        <v>325.10000000000002</v>
      </c>
      <c r="D10" s="10">
        <v>4255</v>
      </c>
      <c r="E10" s="9">
        <v>14</v>
      </c>
      <c r="G10" s="11" t="s">
        <v>113</v>
      </c>
      <c r="H10" s="1">
        <v>45</v>
      </c>
      <c r="J10" s="13">
        <v>120</v>
      </c>
      <c r="K10" s="14">
        <v>0</v>
      </c>
    </row>
    <row r="11" spans="1:11" x14ac:dyDescent="0.35">
      <c r="A11" s="8" t="s">
        <v>12</v>
      </c>
      <c r="B11" s="1">
        <v>35.26</v>
      </c>
      <c r="C11" s="1">
        <v>270.39999999999998</v>
      </c>
      <c r="D11" s="10">
        <v>4029</v>
      </c>
      <c r="E11" s="9">
        <v>20</v>
      </c>
      <c r="G11" s="11" t="s">
        <v>119</v>
      </c>
      <c r="H11" s="1">
        <v>60</v>
      </c>
      <c r="J11" s="13">
        <v>135</v>
      </c>
      <c r="K11" s="14">
        <v>2</v>
      </c>
    </row>
    <row r="12" spans="1:11" x14ac:dyDescent="0.35">
      <c r="A12" s="8" t="s">
        <v>13</v>
      </c>
      <c r="B12" s="1">
        <v>56.63</v>
      </c>
      <c r="C12" s="1">
        <v>248.76</v>
      </c>
      <c r="D12" s="10">
        <v>3875</v>
      </c>
      <c r="E12" s="9">
        <v>22</v>
      </c>
      <c r="G12" s="11" t="s">
        <v>120</v>
      </c>
      <c r="H12" s="1">
        <v>75</v>
      </c>
      <c r="J12" s="13">
        <v>150</v>
      </c>
      <c r="K12" s="14">
        <v>1</v>
      </c>
    </row>
    <row r="13" spans="1:11" x14ac:dyDescent="0.35">
      <c r="A13" s="8" t="s">
        <v>14</v>
      </c>
      <c r="B13" s="1">
        <v>74.400000000000006</v>
      </c>
      <c r="C13" s="1">
        <v>234.04</v>
      </c>
      <c r="D13" s="10">
        <v>4144</v>
      </c>
      <c r="E13" s="9">
        <v>19</v>
      </c>
      <c r="G13" s="11" t="s">
        <v>114</v>
      </c>
      <c r="H13" s="1">
        <v>90</v>
      </c>
      <c r="J13" s="13">
        <v>165</v>
      </c>
      <c r="K13" s="14">
        <v>1</v>
      </c>
    </row>
    <row r="14" spans="1:11" x14ac:dyDescent="0.35">
      <c r="A14" s="8" t="s">
        <v>15</v>
      </c>
      <c r="B14" s="1">
        <v>85.06</v>
      </c>
      <c r="C14" s="1">
        <v>232.64</v>
      </c>
      <c r="D14" s="10">
        <v>3882</v>
      </c>
      <c r="E14" s="9">
        <v>19</v>
      </c>
      <c r="G14" s="11" t="s">
        <v>115</v>
      </c>
      <c r="H14" s="1">
        <v>105</v>
      </c>
      <c r="J14" s="13">
        <v>180</v>
      </c>
      <c r="K14" s="14">
        <v>2</v>
      </c>
    </row>
    <row r="15" spans="1:11" ht="16" thickBot="1" x14ac:dyDescent="0.4">
      <c r="A15" s="8" t="s">
        <v>16</v>
      </c>
      <c r="B15" s="1">
        <v>0.52</v>
      </c>
      <c r="C15" s="1">
        <v>169.61</v>
      </c>
      <c r="D15" s="10">
        <v>3416</v>
      </c>
      <c r="E15" s="9">
        <v>46</v>
      </c>
      <c r="G15" s="11" t="s">
        <v>116</v>
      </c>
      <c r="H15" s="1">
        <v>120</v>
      </c>
      <c r="J15" s="15" t="s">
        <v>124</v>
      </c>
      <c r="K15" s="15">
        <v>0</v>
      </c>
    </row>
    <row r="16" spans="1:11" x14ac:dyDescent="0.35">
      <c r="A16" s="8" t="s">
        <v>17</v>
      </c>
      <c r="B16" s="1">
        <v>59.22</v>
      </c>
      <c r="C16" s="1">
        <v>162.43</v>
      </c>
      <c r="D16" s="10">
        <v>4039</v>
      </c>
      <c r="E16" s="9">
        <v>21</v>
      </c>
      <c r="G16" s="11" t="s">
        <v>117</v>
      </c>
      <c r="H16" s="1">
        <v>135</v>
      </c>
    </row>
    <row r="17" spans="1:11" x14ac:dyDescent="0.35">
      <c r="A17" s="8" t="s">
        <v>18</v>
      </c>
      <c r="B17" s="1">
        <v>59.25</v>
      </c>
      <c r="C17" s="1">
        <v>158.85</v>
      </c>
      <c r="D17" s="10">
        <v>3928</v>
      </c>
      <c r="E17" s="9">
        <v>13</v>
      </c>
      <c r="G17" s="11" t="s">
        <v>118</v>
      </c>
      <c r="H17" s="1">
        <v>150</v>
      </c>
    </row>
    <row r="18" spans="1:11" x14ac:dyDescent="0.35">
      <c r="A18" s="8" t="s">
        <v>19</v>
      </c>
      <c r="B18" s="1">
        <v>65.77</v>
      </c>
      <c r="C18" s="1">
        <v>155.44</v>
      </c>
      <c r="D18" s="10">
        <v>4153</v>
      </c>
      <c r="E18" s="9">
        <v>9</v>
      </c>
      <c r="G18" s="11" t="s">
        <v>121</v>
      </c>
      <c r="H18" s="1">
        <v>165</v>
      </c>
    </row>
    <row r="19" spans="1:11" x14ac:dyDescent="0.35">
      <c r="A19" s="8" t="s">
        <v>20</v>
      </c>
      <c r="B19" s="1">
        <v>46.58</v>
      </c>
      <c r="C19" s="1">
        <v>153.71</v>
      </c>
      <c r="D19" s="10">
        <v>4066</v>
      </c>
      <c r="E19" s="9">
        <v>21</v>
      </c>
      <c r="G19" s="11" t="s">
        <v>122</v>
      </c>
      <c r="H19" s="1">
        <v>180</v>
      </c>
    </row>
    <row r="20" spans="1:11" x14ac:dyDescent="0.35">
      <c r="A20" s="8" t="s">
        <v>21</v>
      </c>
      <c r="B20" s="1">
        <v>0.88</v>
      </c>
      <c r="C20" s="1">
        <v>151.1</v>
      </c>
      <c r="D20" s="10">
        <v>3236</v>
      </c>
      <c r="E20" s="9">
        <v>20</v>
      </c>
    </row>
    <row r="21" spans="1:11" ht="16" thickBot="1" x14ac:dyDescent="0.4">
      <c r="A21" s="8" t="s">
        <v>22</v>
      </c>
      <c r="B21" s="1">
        <v>41.28</v>
      </c>
      <c r="C21" s="1">
        <v>143.53</v>
      </c>
      <c r="D21" s="10">
        <v>3987</v>
      </c>
      <c r="E21" s="9">
        <v>25</v>
      </c>
      <c r="G21" s="22" t="s">
        <v>140</v>
      </c>
      <c r="H21" s="22"/>
    </row>
    <row r="22" spans="1:11" x14ac:dyDescent="0.35">
      <c r="A22" s="8" t="s">
        <v>23</v>
      </c>
      <c r="B22" s="1">
        <v>46.02</v>
      </c>
      <c r="C22" s="1">
        <v>128.35</v>
      </c>
      <c r="D22" s="10">
        <v>3963</v>
      </c>
      <c r="E22" s="9">
        <v>17</v>
      </c>
      <c r="G22" s="1" t="s">
        <v>106</v>
      </c>
      <c r="H22" s="4">
        <f>MAX(C1:C101)</f>
        <v>532.17999999999995</v>
      </c>
      <c r="J22" s="16" t="s">
        <v>110</v>
      </c>
      <c r="K22" s="16" t="s">
        <v>125</v>
      </c>
    </row>
    <row r="23" spans="1:11" x14ac:dyDescent="0.35">
      <c r="A23" s="8" t="s">
        <v>24</v>
      </c>
      <c r="B23" s="1">
        <v>35.54</v>
      </c>
      <c r="C23" s="1">
        <v>127.44</v>
      </c>
      <c r="D23" s="10">
        <v>3508</v>
      </c>
      <c r="E23" s="9">
        <v>11</v>
      </c>
      <c r="G23" s="1" t="s">
        <v>107</v>
      </c>
      <c r="H23" s="4">
        <f>MIN(C1:C101)</f>
        <v>23.59</v>
      </c>
      <c r="J23" s="13">
        <v>74</v>
      </c>
      <c r="K23" s="14">
        <v>59</v>
      </c>
    </row>
    <row r="24" spans="1:11" x14ac:dyDescent="0.35">
      <c r="A24" s="8" t="s">
        <v>25</v>
      </c>
      <c r="B24" s="1">
        <v>38.53</v>
      </c>
      <c r="C24" s="1">
        <v>126.64</v>
      </c>
      <c r="D24" s="10">
        <v>3591</v>
      </c>
      <c r="E24" s="9">
        <v>11</v>
      </c>
      <c r="G24" s="1" t="s">
        <v>108</v>
      </c>
      <c r="H24" s="1">
        <v>10</v>
      </c>
      <c r="J24" s="13">
        <v>126</v>
      </c>
      <c r="K24" s="14">
        <v>18</v>
      </c>
    </row>
    <row r="25" spans="1:11" x14ac:dyDescent="0.35">
      <c r="A25" s="8" t="s">
        <v>26</v>
      </c>
      <c r="B25" s="1">
        <v>35.03</v>
      </c>
      <c r="C25" s="1">
        <v>125.07</v>
      </c>
      <c r="D25" s="10">
        <v>3955</v>
      </c>
      <c r="E25" s="9">
        <v>20</v>
      </c>
      <c r="G25" s="1" t="s">
        <v>109</v>
      </c>
      <c r="H25" s="1">
        <f>ROUNDUP((H22-H23)/H24,0)</f>
        <v>51</v>
      </c>
      <c r="J25" s="13">
        <v>178</v>
      </c>
      <c r="K25" s="14">
        <v>10</v>
      </c>
    </row>
    <row r="26" spans="1:11" x14ac:dyDescent="0.35">
      <c r="A26" s="8" t="s">
        <v>27</v>
      </c>
      <c r="B26" s="1">
        <v>23.82</v>
      </c>
      <c r="C26" s="1">
        <v>113.26</v>
      </c>
      <c r="D26" s="10">
        <v>3215</v>
      </c>
      <c r="E26" s="9">
        <v>13</v>
      </c>
      <c r="J26" s="13">
        <v>230</v>
      </c>
      <c r="K26" s="14">
        <v>0</v>
      </c>
    </row>
    <row r="27" spans="1:11" x14ac:dyDescent="0.35">
      <c r="A27" s="8" t="s">
        <v>28</v>
      </c>
      <c r="B27" s="1">
        <v>38.159999999999997</v>
      </c>
      <c r="C27" s="1">
        <v>107.51</v>
      </c>
      <c r="D27" s="10">
        <v>3932</v>
      </c>
      <c r="E27" s="9">
        <v>17</v>
      </c>
      <c r="G27" s="21" t="s">
        <v>123</v>
      </c>
      <c r="H27" s="21" t="s">
        <v>110</v>
      </c>
      <c r="J27" s="13">
        <v>282</v>
      </c>
      <c r="K27" s="14">
        <v>4</v>
      </c>
    </row>
    <row r="28" spans="1:11" x14ac:dyDescent="0.35">
      <c r="A28" s="8" t="s">
        <v>29</v>
      </c>
      <c r="B28" s="1">
        <v>41.04</v>
      </c>
      <c r="C28" s="1">
        <v>103.14</v>
      </c>
      <c r="D28" s="10">
        <v>4130</v>
      </c>
      <c r="E28" s="9">
        <v>12</v>
      </c>
      <c r="G28" s="11" t="s">
        <v>141</v>
      </c>
      <c r="H28" s="1">
        <v>74</v>
      </c>
      <c r="J28" s="13">
        <v>334</v>
      </c>
      <c r="K28" s="14">
        <v>2</v>
      </c>
    </row>
    <row r="29" spans="1:11" x14ac:dyDescent="0.35">
      <c r="A29" s="8" t="s">
        <v>30</v>
      </c>
      <c r="B29" s="1">
        <v>40.409999999999997</v>
      </c>
      <c r="C29" s="1">
        <v>102.47</v>
      </c>
      <c r="D29" s="10">
        <v>3356</v>
      </c>
      <c r="E29" s="9">
        <v>11</v>
      </c>
      <c r="G29" s="11" t="s">
        <v>142</v>
      </c>
      <c r="H29" s="1">
        <v>126</v>
      </c>
      <c r="J29" s="13">
        <v>386</v>
      </c>
      <c r="K29" s="14">
        <v>4</v>
      </c>
    </row>
    <row r="30" spans="1:11" x14ac:dyDescent="0.35">
      <c r="A30" s="8" t="s">
        <v>31</v>
      </c>
      <c r="B30" s="1">
        <v>24.07</v>
      </c>
      <c r="C30" s="1">
        <v>100.55</v>
      </c>
      <c r="D30" s="10">
        <v>3115</v>
      </c>
      <c r="E30" s="9">
        <v>17</v>
      </c>
      <c r="G30" s="11" t="s">
        <v>143</v>
      </c>
      <c r="H30" s="1">
        <v>178</v>
      </c>
      <c r="J30" s="13">
        <v>438</v>
      </c>
      <c r="K30" s="14">
        <v>1</v>
      </c>
    </row>
    <row r="31" spans="1:11" x14ac:dyDescent="0.35">
      <c r="A31" s="8" t="s">
        <v>32</v>
      </c>
      <c r="B31" s="1">
        <v>14.87</v>
      </c>
      <c r="C31" s="1">
        <v>100.01</v>
      </c>
      <c r="D31" s="10">
        <v>3478</v>
      </c>
      <c r="E31" s="9">
        <v>17</v>
      </c>
      <c r="G31" s="11" t="s">
        <v>144</v>
      </c>
      <c r="H31" s="1">
        <v>230</v>
      </c>
      <c r="J31" s="13">
        <v>490</v>
      </c>
      <c r="K31" s="14">
        <v>1</v>
      </c>
    </row>
    <row r="32" spans="1:11" x14ac:dyDescent="0.35">
      <c r="A32" s="8" t="s">
        <v>33</v>
      </c>
      <c r="B32" s="1">
        <v>34.26</v>
      </c>
      <c r="C32" s="1">
        <v>97.69</v>
      </c>
      <c r="D32" s="10">
        <v>3135</v>
      </c>
      <c r="E32" s="9">
        <v>19</v>
      </c>
      <c r="G32" s="11" t="s">
        <v>145</v>
      </c>
      <c r="H32" s="1">
        <v>282</v>
      </c>
      <c r="J32" s="13">
        <v>542</v>
      </c>
      <c r="K32" s="14">
        <v>1</v>
      </c>
    </row>
    <row r="33" spans="1:11" ht="16" thickBot="1" x14ac:dyDescent="0.4">
      <c r="A33" s="8" t="s">
        <v>34</v>
      </c>
      <c r="B33" s="1">
        <v>34.700000000000003</v>
      </c>
      <c r="C33" s="1">
        <v>93.43</v>
      </c>
      <c r="D33" s="10">
        <v>3696</v>
      </c>
      <c r="E33" s="9">
        <v>15</v>
      </c>
      <c r="G33" s="11" t="s">
        <v>146</v>
      </c>
      <c r="H33" s="1">
        <v>334</v>
      </c>
      <c r="J33" s="15" t="s">
        <v>124</v>
      </c>
      <c r="K33" s="15">
        <v>0</v>
      </c>
    </row>
    <row r="34" spans="1:11" x14ac:dyDescent="0.35">
      <c r="A34" s="8" t="s">
        <v>35</v>
      </c>
      <c r="B34" s="1">
        <v>35.24</v>
      </c>
      <c r="C34" s="1">
        <v>91.22</v>
      </c>
      <c r="D34" s="10">
        <v>3192</v>
      </c>
      <c r="E34" s="9">
        <v>22</v>
      </c>
      <c r="G34" s="11" t="s">
        <v>147</v>
      </c>
      <c r="H34" s="1">
        <v>386</v>
      </c>
    </row>
    <row r="35" spans="1:11" x14ac:dyDescent="0.35">
      <c r="A35" s="8" t="s">
        <v>36</v>
      </c>
      <c r="B35" s="1">
        <v>26.41</v>
      </c>
      <c r="C35" s="1">
        <v>89.22</v>
      </c>
      <c r="D35" s="10">
        <v>3384</v>
      </c>
      <c r="E35" s="9">
        <v>17</v>
      </c>
      <c r="G35" s="11" t="s">
        <v>148</v>
      </c>
      <c r="H35" s="1">
        <v>438</v>
      </c>
    </row>
    <row r="36" spans="1:11" x14ac:dyDescent="0.35">
      <c r="A36" s="8" t="s">
        <v>37</v>
      </c>
      <c r="B36" s="1">
        <v>28.87</v>
      </c>
      <c r="C36" s="1">
        <v>87.24</v>
      </c>
      <c r="D36" s="10">
        <v>3835</v>
      </c>
      <c r="E36" s="9">
        <v>19</v>
      </c>
      <c r="G36" s="11" t="s">
        <v>149</v>
      </c>
      <c r="H36" s="1">
        <v>490</v>
      </c>
    </row>
    <row r="37" spans="1:11" x14ac:dyDescent="0.35">
      <c r="A37" s="8" t="s">
        <v>38</v>
      </c>
      <c r="B37" s="1">
        <v>24.71</v>
      </c>
      <c r="C37" s="1">
        <v>86.26</v>
      </c>
      <c r="D37" s="10">
        <v>3402</v>
      </c>
      <c r="E37" s="9">
        <v>13</v>
      </c>
      <c r="G37" s="11" t="s">
        <v>150</v>
      </c>
      <c r="H37" s="1">
        <v>542</v>
      </c>
    </row>
    <row r="38" spans="1:11" x14ac:dyDescent="0.35">
      <c r="A38" s="8" t="s">
        <v>39</v>
      </c>
      <c r="B38" s="1">
        <v>35.32</v>
      </c>
      <c r="C38" s="1">
        <v>82.05</v>
      </c>
      <c r="D38" s="10">
        <v>4071</v>
      </c>
      <c r="E38" s="9">
        <v>14</v>
      </c>
    </row>
    <row r="39" spans="1:11" ht="16" thickBot="1" x14ac:dyDescent="0.4">
      <c r="A39" s="8" t="s">
        <v>40</v>
      </c>
      <c r="B39" s="1">
        <v>31.52</v>
      </c>
      <c r="C39" s="1">
        <v>79.209999999999994</v>
      </c>
      <c r="D39" s="10">
        <v>2821</v>
      </c>
      <c r="E39" s="9">
        <v>15</v>
      </c>
      <c r="G39" s="22" t="s">
        <v>160</v>
      </c>
      <c r="H39" s="22"/>
    </row>
    <row r="40" spans="1:11" x14ac:dyDescent="0.35">
      <c r="A40" s="8" t="s">
        <v>41</v>
      </c>
      <c r="B40" s="1">
        <v>26.86</v>
      </c>
      <c r="C40" s="1">
        <v>77.040000000000006</v>
      </c>
      <c r="D40" s="10">
        <v>3763</v>
      </c>
      <c r="E40" s="9">
        <v>14</v>
      </c>
      <c r="G40" s="1" t="s">
        <v>106</v>
      </c>
      <c r="H40" s="4">
        <f>MAX(D2:D101)</f>
        <v>4381</v>
      </c>
      <c r="J40" s="16" t="s">
        <v>110</v>
      </c>
      <c r="K40" s="16" t="s">
        <v>125</v>
      </c>
    </row>
    <row r="41" spans="1:11" x14ac:dyDescent="0.35">
      <c r="A41" s="8" t="s">
        <v>42</v>
      </c>
      <c r="B41" s="1">
        <v>21.51</v>
      </c>
      <c r="C41" s="1">
        <v>76.23</v>
      </c>
      <c r="D41" s="10">
        <v>3702</v>
      </c>
      <c r="E41" s="9">
        <v>18</v>
      </c>
      <c r="G41" s="1" t="s">
        <v>107</v>
      </c>
      <c r="H41" s="4">
        <f>MIN(D2:D101)</f>
        <v>1213</v>
      </c>
      <c r="J41" s="13">
        <v>1372</v>
      </c>
      <c r="K41" s="14">
        <v>1</v>
      </c>
    </row>
    <row r="42" spans="1:11" x14ac:dyDescent="0.35">
      <c r="A42" s="8" t="s">
        <v>43</v>
      </c>
      <c r="B42" s="1">
        <v>24.54</v>
      </c>
      <c r="C42" s="1">
        <v>75.400000000000006</v>
      </c>
      <c r="D42" s="10">
        <v>3241</v>
      </c>
      <c r="E42" s="9">
        <v>12</v>
      </c>
      <c r="G42" s="1" t="s">
        <v>108</v>
      </c>
      <c r="H42" s="1">
        <v>20</v>
      </c>
      <c r="J42" s="13">
        <v>1532</v>
      </c>
      <c r="K42" s="14">
        <v>2</v>
      </c>
    </row>
    <row r="43" spans="1:11" x14ac:dyDescent="0.35">
      <c r="A43" s="8" t="s">
        <v>44</v>
      </c>
      <c r="B43" s="1">
        <v>28.5</v>
      </c>
      <c r="C43" s="1">
        <v>73.209999999999994</v>
      </c>
      <c r="D43" s="10">
        <v>2299</v>
      </c>
      <c r="E43" s="9">
        <v>9</v>
      </c>
      <c r="G43" s="1" t="s">
        <v>109</v>
      </c>
      <c r="H43" s="1">
        <f>ROUNDUP((H40-H41)/H42,0)</f>
        <v>159</v>
      </c>
      <c r="J43" s="13">
        <v>1692</v>
      </c>
      <c r="K43" s="14">
        <v>1</v>
      </c>
    </row>
    <row r="44" spans="1:11" x14ac:dyDescent="0.35">
      <c r="A44" s="8" t="s">
        <v>45</v>
      </c>
      <c r="B44" s="1">
        <v>21.31</v>
      </c>
      <c r="C44" s="1">
        <v>72.680000000000007</v>
      </c>
      <c r="D44" s="10">
        <v>3922</v>
      </c>
      <c r="E44" s="9">
        <v>16</v>
      </c>
      <c r="J44" s="13">
        <v>1852</v>
      </c>
      <c r="K44" s="14">
        <v>1</v>
      </c>
    </row>
    <row r="45" spans="1:11" x14ac:dyDescent="0.35">
      <c r="A45" s="8" t="s">
        <v>46</v>
      </c>
      <c r="B45" s="1">
        <v>24.73</v>
      </c>
      <c r="C45" s="1">
        <v>72.08</v>
      </c>
      <c r="D45" s="10">
        <v>3427</v>
      </c>
      <c r="E45" s="9">
        <v>12</v>
      </c>
      <c r="G45" s="21" t="s">
        <v>123</v>
      </c>
      <c r="H45" s="21" t="s">
        <v>110</v>
      </c>
      <c r="J45" s="13">
        <v>2012</v>
      </c>
      <c r="K45" s="14">
        <v>0</v>
      </c>
    </row>
    <row r="46" spans="1:11" x14ac:dyDescent="0.35">
      <c r="A46" s="8" t="s">
        <v>47</v>
      </c>
      <c r="B46" s="1">
        <v>21.69</v>
      </c>
      <c r="C46" s="1">
        <v>67.27</v>
      </c>
      <c r="D46" s="10">
        <v>2835</v>
      </c>
      <c r="E46" s="9">
        <v>10</v>
      </c>
      <c r="G46" s="11" t="s">
        <v>161</v>
      </c>
      <c r="H46" s="1">
        <v>1372</v>
      </c>
      <c r="I46" s="19"/>
      <c r="J46" s="13">
        <v>2172</v>
      </c>
      <c r="K46" s="14">
        <v>0</v>
      </c>
    </row>
    <row r="47" spans="1:11" x14ac:dyDescent="0.35">
      <c r="A47" s="8" t="s">
        <v>48</v>
      </c>
      <c r="B47" s="1">
        <v>15.19</v>
      </c>
      <c r="C47" s="1">
        <v>67.209999999999994</v>
      </c>
      <c r="D47" s="10">
        <v>2971</v>
      </c>
      <c r="E47" s="9">
        <v>18</v>
      </c>
      <c r="G47" s="11" t="s">
        <v>162</v>
      </c>
      <c r="H47" s="1">
        <v>1532</v>
      </c>
      <c r="I47" s="19"/>
      <c r="J47" s="13">
        <v>2332</v>
      </c>
      <c r="K47" s="14">
        <v>4</v>
      </c>
    </row>
    <row r="48" spans="1:11" x14ac:dyDescent="0.35">
      <c r="A48" s="8" t="s">
        <v>49</v>
      </c>
      <c r="B48" s="1">
        <v>29.03</v>
      </c>
      <c r="C48" s="1">
        <v>66.180000000000007</v>
      </c>
      <c r="D48" s="10">
        <v>3740</v>
      </c>
      <c r="E48" s="9">
        <v>11</v>
      </c>
      <c r="G48" s="11" t="s">
        <v>163</v>
      </c>
      <c r="H48" s="1">
        <v>1692</v>
      </c>
      <c r="J48" s="13">
        <v>2492</v>
      </c>
      <c r="K48" s="14">
        <v>2</v>
      </c>
    </row>
    <row r="49" spans="1:11" x14ac:dyDescent="0.35">
      <c r="A49" s="8" t="s">
        <v>50</v>
      </c>
      <c r="B49" s="1">
        <v>22.38</v>
      </c>
      <c r="C49" s="1">
        <v>65.08</v>
      </c>
      <c r="D49" s="10">
        <v>3232</v>
      </c>
      <c r="E49" s="9">
        <v>11</v>
      </c>
      <c r="G49" s="11" t="s">
        <v>164</v>
      </c>
      <c r="H49" s="1">
        <v>1852</v>
      </c>
      <c r="J49" s="13">
        <v>2652</v>
      </c>
      <c r="K49" s="14">
        <v>3</v>
      </c>
    </row>
    <row r="50" spans="1:11" x14ac:dyDescent="0.35">
      <c r="A50" s="8" t="s">
        <v>51</v>
      </c>
      <c r="B50" s="1">
        <v>21.37</v>
      </c>
      <c r="C50" s="1">
        <v>64.06</v>
      </c>
      <c r="D50" s="10">
        <v>3997</v>
      </c>
      <c r="E50" s="9">
        <v>15</v>
      </c>
      <c r="G50" s="11" t="s">
        <v>165</v>
      </c>
      <c r="H50" s="1">
        <v>2012</v>
      </c>
      <c r="J50" s="13">
        <v>2812</v>
      </c>
      <c r="K50" s="14">
        <v>3</v>
      </c>
    </row>
    <row r="51" spans="1:11" x14ac:dyDescent="0.35">
      <c r="A51" s="8" t="s">
        <v>52</v>
      </c>
      <c r="B51" s="1">
        <v>23.59</v>
      </c>
      <c r="C51" s="1">
        <v>63.29</v>
      </c>
      <c r="D51" s="10">
        <v>3495</v>
      </c>
      <c r="E51" s="9">
        <v>17</v>
      </c>
      <c r="G51" s="11" t="s">
        <v>166</v>
      </c>
      <c r="H51" s="1">
        <v>2172</v>
      </c>
      <c r="J51" s="13">
        <v>2972</v>
      </c>
      <c r="K51" s="14">
        <v>10</v>
      </c>
    </row>
    <row r="52" spans="1:11" x14ac:dyDescent="0.35">
      <c r="A52" s="8" t="s">
        <v>53</v>
      </c>
      <c r="B52" s="1">
        <v>21.64</v>
      </c>
      <c r="C52" s="1">
        <v>62.68</v>
      </c>
      <c r="D52" s="10">
        <v>3492</v>
      </c>
      <c r="E52" s="9">
        <v>13</v>
      </c>
      <c r="G52" s="11" t="s">
        <v>167</v>
      </c>
      <c r="H52" s="1">
        <v>2332</v>
      </c>
      <c r="J52" s="13">
        <v>3132</v>
      </c>
      <c r="K52" s="14">
        <v>9</v>
      </c>
    </row>
    <row r="53" spans="1:11" x14ac:dyDescent="0.35">
      <c r="A53" s="8" t="s">
        <v>54</v>
      </c>
      <c r="B53" s="1">
        <v>14.81</v>
      </c>
      <c r="C53" s="1">
        <v>61.71</v>
      </c>
      <c r="D53" s="10">
        <v>3155</v>
      </c>
      <c r="E53" s="9">
        <v>18</v>
      </c>
      <c r="G53" s="11" t="s">
        <v>168</v>
      </c>
      <c r="H53" s="1">
        <v>2492</v>
      </c>
      <c r="J53" s="13">
        <v>3292</v>
      </c>
      <c r="K53" s="14">
        <v>15</v>
      </c>
    </row>
    <row r="54" spans="1:11" x14ac:dyDescent="0.35">
      <c r="A54" s="8" t="s">
        <v>55</v>
      </c>
      <c r="B54" s="1">
        <v>20.22</v>
      </c>
      <c r="C54" s="1">
        <v>61.43</v>
      </c>
      <c r="D54" s="10">
        <v>3403</v>
      </c>
      <c r="E54" s="9">
        <v>11</v>
      </c>
      <c r="G54" s="11" t="s">
        <v>169</v>
      </c>
      <c r="H54" s="1">
        <v>2652</v>
      </c>
      <c r="J54" s="13">
        <v>3452</v>
      </c>
      <c r="K54" s="14">
        <v>11</v>
      </c>
    </row>
    <row r="55" spans="1:11" x14ac:dyDescent="0.35">
      <c r="A55" s="8" t="s">
        <v>56</v>
      </c>
      <c r="B55" s="1">
        <v>11</v>
      </c>
      <c r="C55" s="1">
        <v>60.32</v>
      </c>
      <c r="D55" s="10">
        <v>3008</v>
      </c>
      <c r="E55" s="9">
        <v>13</v>
      </c>
      <c r="G55" s="11" t="s">
        <v>170</v>
      </c>
      <c r="H55" s="1">
        <v>2812</v>
      </c>
      <c r="J55" s="13">
        <v>3612</v>
      </c>
      <c r="K55" s="14">
        <v>6</v>
      </c>
    </row>
    <row r="56" spans="1:11" x14ac:dyDescent="0.35">
      <c r="A56" s="8" t="s">
        <v>57</v>
      </c>
      <c r="B56" s="1">
        <v>17.86</v>
      </c>
      <c r="C56" s="1">
        <v>59.69</v>
      </c>
      <c r="D56" s="10">
        <v>3179</v>
      </c>
      <c r="E56" s="9">
        <v>9</v>
      </c>
      <c r="G56" s="11" t="s">
        <v>171</v>
      </c>
      <c r="H56" s="1">
        <v>2972</v>
      </c>
      <c r="J56" s="13">
        <v>3772</v>
      </c>
      <c r="K56" s="14">
        <v>4</v>
      </c>
    </row>
    <row r="57" spans="1:11" x14ac:dyDescent="0.35">
      <c r="A57" s="8" t="s">
        <v>58</v>
      </c>
      <c r="B57" s="1">
        <v>22.87</v>
      </c>
      <c r="C57" s="1">
        <v>58.7</v>
      </c>
      <c r="D57" s="10">
        <v>3780</v>
      </c>
      <c r="E57" s="9">
        <v>12</v>
      </c>
      <c r="G57" s="11" t="s">
        <v>172</v>
      </c>
      <c r="H57" s="1">
        <v>3132</v>
      </c>
      <c r="J57" s="13">
        <v>3932</v>
      </c>
      <c r="K57" s="14">
        <v>9</v>
      </c>
    </row>
    <row r="58" spans="1:11" x14ac:dyDescent="0.35">
      <c r="A58" s="8" t="s">
        <v>59</v>
      </c>
      <c r="B58" s="1">
        <v>0.13</v>
      </c>
      <c r="C58" s="1">
        <v>57.68</v>
      </c>
      <c r="D58" s="10">
        <v>2368</v>
      </c>
      <c r="E58" s="9">
        <v>15</v>
      </c>
      <c r="G58" s="11" t="s">
        <v>173</v>
      </c>
      <c r="H58" s="1">
        <v>3292</v>
      </c>
      <c r="J58" s="13">
        <v>4092</v>
      </c>
      <c r="K58" s="14">
        <v>9</v>
      </c>
    </row>
    <row r="59" spans="1:11" x14ac:dyDescent="0.35">
      <c r="A59" s="8" t="s">
        <v>60</v>
      </c>
      <c r="B59" s="1">
        <v>18.72</v>
      </c>
      <c r="C59" s="1">
        <v>56.25</v>
      </c>
      <c r="D59" s="10">
        <v>2762</v>
      </c>
      <c r="E59" s="9">
        <v>11</v>
      </c>
      <c r="G59" s="11" t="s">
        <v>174</v>
      </c>
      <c r="H59" s="1">
        <v>3452</v>
      </c>
      <c r="J59" s="13">
        <v>4252</v>
      </c>
      <c r="K59" s="14">
        <v>6</v>
      </c>
    </row>
    <row r="60" spans="1:11" x14ac:dyDescent="0.35">
      <c r="A60" s="8" t="s">
        <v>61</v>
      </c>
      <c r="B60" s="1">
        <v>18.78</v>
      </c>
      <c r="C60" s="1">
        <v>55.48</v>
      </c>
      <c r="D60" s="10">
        <v>3392</v>
      </c>
      <c r="E60" s="9">
        <v>15</v>
      </c>
      <c r="G60" s="1" t="s">
        <v>175</v>
      </c>
      <c r="H60" s="1">
        <v>3612</v>
      </c>
      <c r="J60" s="13">
        <v>4412</v>
      </c>
      <c r="K60" s="14">
        <v>4</v>
      </c>
    </row>
    <row r="61" spans="1:11" ht="16" thickBot="1" x14ac:dyDescent="0.4">
      <c r="A61" s="8" t="s">
        <v>62</v>
      </c>
      <c r="B61" s="1">
        <v>21.76</v>
      </c>
      <c r="C61" s="1">
        <v>55.46</v>
      </c>
      <c r="D61" s="10">
        <v>3416</v>
      </c>
      <c r="E61" s="9">
        <v>8</v>
      </c>
      <c r="G61" s="11" t="s">
        <v>176</v>
      </c>
      <c r="H61" s="1">
        <v>3772</v>
      </c>
      <c r="J61" s="15" t="s">
        <v>124</v>
      </c>
      <c r="K61" s="15">
        <v>0</v>
      </c>
    </row>
    <row r="62" spans="1:11" x14ac:dyDescent="0.35">
      <c r="A62" s="8" t="s">
        <v>63</v>
      </c>
      <c r="B62" s="1">
        <v>16.8</v>
      </c>
      <c r="C62" s="1">
        <v>55.12</v>
      </c>
      <c r="D62" s="10">
        <v>2962</v>
      </c>
      <c r="E62" s="9">
        <v>14</v>
      </c>
      <c r="G62" s="11" t="s">
        <v>177</v>
      </c>
      <c r="H62" s="1">
        <v>3932</v>
      </c>
    </row>
    <row r="63" spans="1:11" x14ac:dyDescent="0.35">
      <c r="A63" s="8" t="s">
        <v>64</v>
      </c>
      <c r="B63" s="1">
        <v>16.89</v>
      </c>
      <c r="C63" s="1">
        <v>54.77</v>
      </c>
      <c r="D63" s="10">
        <v>3210</v>
      </c>
      <c r="E63" s="9">
        <v>7</v>
      </c>
      <c r="G63" s="11" t="s">
        <v>178</v>
      </c>
      <c r="H63" s="1">
        <v>4092</v>
      </c>
    </row>
    <row r="64" spans="1:11" x14ac:dyDescent="0.35">
      <c r="A64" s="8" t="s">
        <v>65</v>
      </c>
      <c r="B64" s="1">
        <v>10.28</v>
      </c>
      <c r="C64" s="1">
        <v>54.65</v>
      </c>
      <c r="D64" s="10">
        <v>2996</v>
      </c>
      <c r="E64" s="9">
        <v>11</v>
      </c>
      <c r="G64" s="11" t="s">
        <v>179</v>
      </c>
      <c r="H64" s="1">
        <v>4252</v>
      </c>
    </row>
    <row r="65" spans="1:11" x14ac:dyDescent="0.35">
      <c r="A65" s="8" t="s">
        <v>66</v>
      </c>
      <c r="B65" s="1">
        <v>20.239999999999998</v>
      </c>
      <c r="C65" s="1">
        <v>54.03</v>
      </c>
      <c r="D65" s="10">
        <v>2676</v>
      </c>
      <c r="E65" s="9">
        <v>13</v>
      </c>
      <c r="G65" s="11" t="s">
        <v>180</v>
      </c>
      <c r="H65" s="1">
        <v>4412</v>
      </c>
    </row>
    <row r="66" spans="1:11" x14ac:dyDescent="0.35">
      <c r="A66" s="8" t="s">
        <v>67</v>
      </c>
      <c r="B66" s="1">
        <v>16.190000000000001</v>
      </c>
      <c r="C66" s="1">
        <v>52.85</v>
      </c>
      <c r="D66" s="10">
        <v>2917</v>
      </c>
      <c r="E66" s="9">
        <v>10</v>
      </c>
    </row>
    <row r="67" spans="1:11" ht="16" thickBot="1" x14ac:dyDescent="0.4">
      <c r="A67" s="8" t="s">
        <v>68</v>
      </c>
      <c r="B67" s="1">
        <v>0.12</v>
      </c>
      <c r="C67" s="1">
        <v>51.74</v>
      </c>
      <c r="D67" s="10">
        <v>1802</v>
      </c>
      <c r="E67" s="9">
        <v>24</v>
      </c>
      <c r="G67" s="22" t="s">
        <v>104</v>
      </c>
      <c r="H67" s="22"/>
    </row>
    <row r="68" spans="1:11" x14ac:dyDescent="0.35">
      <c r="A68" s="8" t="s">
        <v>69</v>
      </c>
      <c r="B68" s="1">
        <v>19.45</v>
      </c>
      <c r="C68" s="1">
        <v>48.39</v>
      </c>
      <c r="D68" s="10">
        <v>3802</v>
      </c>
      <c r="E68" s="9">
        <v>15</v>
      </c>
      <c r="G68" s="1" t="s">
        <v>106</v>
      </c>
      <c r="H68" s="1">
        <f>MAX(E2:E101)</f>
        <v>46</v>
      </c>
      <c r="J68" s="16" t="s">
        <v>110</v>
      </c>
      <c r="K68" s="16" t="s">
        <v>125</v>
      </c>
    </row>
    <row r="69" spans="1:11" x14ac:dyDescent="0.35">
      <c r="A69" s="8" t="s">
        <v>70</v>
      </c>
      <c r="B69" s="1">
        <v>12.61</v>
      </c>
      <c r="C69" s="1">
        <v>48.02</v>
      </c>
      <c r="D69" s="10">
        <v>3279</v>
      </c>
      <c r="E69" s="9">
        <v>15</v>
      </c>
      <c r="G69" s="1" t="s">
        <v>107</v>
      </c>
      <c r="H69" s="1">
        <f>MIN(E2:E101)</f>
        <v>7</v>
      </c>
      <c r="J69" s="13">
        <v>15</v>
      </c>
      <c r="K69" s="14">
        <v>65</v>
      </c>
    </row>
    <row r="70" spans="1:11" x14ac:dyDescent="0.35">
      <c r="A70" s="8" t="s">
        <v>71</v>
      </c>
      <c r="B70" s="1">
        <v>0.26</v>
      </c>
      <c r="C70" s="1">
        <v>47.7</v>
      </c>
      <c r="D70" s="10">
        <v>1213</v>
      </c>
      <c r="E70" s="9">
        <v>23</v>
      </c>
      <c r="G70" s="1" t="s">
        <v>108</v>
      </c>
      <c r="H70" s="1">
        <v>5</v>
      </c>
      <c r="J70" s="13">
        <v>24</v>
      </c>
      <c r="K70" s="14">
        <v>30</v>
      </c>
    </row>
    <row r="71" spans="1:11" x14ac:dyDescent="0.35">
      <c r="A71" s="8" t="s">
        <v>72</v>
      </c>
      <c r="B71" s="1">
        <v>24.17</v>
      </c>
      <c r="C71" s="1">
        <v>47.37</v>
      </c>
      <c r="D71" s="10">
        <v>3406</v>
      </c>
      <c r="E71" s="9">
        <v>13</v>
      </c>
      <c r="G71" s="1" t="s">
        <v>109</v>
      </c>
      <c r="H71" s="1">
        <f>ROUNDUP((H68-H69)/H70,0)</f>
        <v>8</v>
      </c>
      <c r="J71" s="13">
        <v>33</v>
      </c>
      <c r="K71" s="14">
        <v>4</v>
      </c>
    </row>
    <row r="72" spans="1:11" x14ac:dyDescent="0.35">
      <c r="A72" s="8" t="s">
        <v>73</v>
      </c>
      <c r="B72" s="1">
        <v>17.88</v>
      </c>
      <c r="C72" s="1">
        <v>46.84</v>
      </c>
      <c r="D72" s="10">
        <v>3357</v>
      </c>
      <c r="E72" s="9">
        <v>9</v>
      </c>
      <c r="J72" s="13">
        <v>42</v>
      </c>
      <c r="K72" s="14">
        <v>0</v>
      </c>
    </row>
    <row r="73" spans="1:11" x14ac:dyDescent="0.35">
      <c r="A73" s="8" t="s">
        <v>74</v>
      </c>
      <c r="B73" s="1">
        <v>16.63</v>
      </c>
      <c r="C73" s="1">
        <v>46.01</v>
      </c>
      <c r="D73" s="10">
        <v>3008</v>
      </c>
      <c r="E73" s="9">
        <v>14</v>
      </c>
      <c r="G73" s="21" t="s">
        <v>123</v>
      </c>
      <c r="H73" s="21" t="s">
        <v>110</v>
      </c>
      <c r="J73" s="13">
        <v>51</v>
      </c>
      <c r="K73" s="14">
        <v>1</v>
      </c>
    </row>
    <row r="74" spans="1:11" ht="16" thickBot="1" x14ac:dyDescent="0.4">
      <c r="A74" s="8" t="s">
        <v>75</v>
      </c>
      <c r="B74" s="1">
        <v>14.69</v>
      </c>
      <c r="C74" s="1">
        <v>43.03</v>
      </c>
      <c r="D74" s="10">
        <v>3258</v>
      </c>
      <c r="E74" s="9">
        <v>9</v>
      </c>
      <c r="G74" s="11" t="s">
        <v>200</v>
      </c>
      <c r="H74" s="1">
        <v>15</v>
      </c>
      <c r="J74" s="15" t="s">
        <v>124</v>
      </c>
      <c r="K74" s="15">
        <v>0</v>
      </c>
    </row>
    <row r="75" spans="1:11" x14ac:dyDescent="0.35">
      <c r="A75" s="8" t="s">
        <v>76</v>
      </c>
      <c r="B75" s="1">
        <v>15.13</v>
      </c>
      <c r="C75" s="1">
        <v>42.16</v>
      </c>
      <c r="D75" s="10">
        <v>2379</v>
      </c>
      <c r="E75" s="9">
        <v>9</v>
      </c>
      <c r="G75" s="11" t="s">
        <v>201</v>
      </c>
      <c r="H75" s="1">
        <v>24</v>
      </c>
    </row>
    <row r="76" spans="1:11" x14ac:dyDescent="0.35">
      <c r="A76" s="8" t="s">
        <v>77</v>
      </c>
      <c r="B76" s="1">
        <v>14.79</v>
      </c>
      <c r="C76" s="1">
        <v>41.01</v>
      </c>
      <c r="D76" s="10">
        <v>3104</v>
      </c>
      <c r="E76" s="9">
        <v>12</v>
      </c>
      <c r="G76" s="11" t="s">
        <v>202</v>
      </c>
      <c r="H76" s="1">
        <v>33</v>
      </c>
    </row>
    <row r="77" spans="1:11" x14ac:dyDescent="0.35">
      <c r="A77" s="8" t="s">
        <v>78</v>
      </c>
      <c r="B77" s="1">
        <v>12.7</v>
      </c>
      <c r="C77" s="1">
        <v>40.1</v>
      </c>
      <c r="D77" s="10">
        <v>3160</v>
      </c>
      <c r="E77" s="9">
        <v>9</v>
      </c>
      <c r="G77" s="11" t="s">
        <v>203</v>
      </c>
      <c r="H77" s="1">
        <v>42</v>
      </c>
    </row>
    <row r="78" spans="1:11" x14ac:dyDescent="0.35">
      <c r="A78" s="8" t="s">
        <v>79</v>
      </c>
      <c r="B78" s="1">
        <v>9.4499999999999993</v>
      </c>
      <c r="C78" s="1">
        <v>38.58</v>
      </c>
      <c r="D78" s="10">
        <v>2538</v>
      </c>
      <c r="E78" s="9">
        <v>10</v>
      </c>
      <c r="G78" s="11" t="s">
        <v>204</v>
      </c>
      <c r="H78" s="1">
        <v>51</v>
      </c>
    </row>
    <row r="79" spans="1:11" x14ac:dyDescent="0.35">
      <c r="A79" s="8" t="s">
        <v>80</v>
      </c>
      <c r="B79" s="1">
        <v>11.8</v>
      </c>
      <c r="C79" s="1">
        <v>36.880000000000003</v>
      </c>
      <c r="D79" s="10">
        <v>2915</v>
      </c>
      <c r="E79" s="9">
        <v>13</v>
      </c>
    </row>
    <row r="80" spans="1:11" x14ac:dyDescent="0.35">
      <c r="A80" s="8" t="s">
        <v>81</v>
      </c>
      <c r="B80" s="1">
        <v>11.2</v>
      </c>
      <c r="C80" s="1">
        <v>36.26</v>
      </c>
      <c r="D80" s="10">
        <v>2865</v>
      </c>
      <c r="E80" s="9">
        <v>11</v>
      </c>
    </row>
    <row r="81" spans="1:5" x14ac:dyDescent="0.35">
      <c r="A81" s="8" t="s">
        <v>82</v>
      </c>
      <c r="B81" s="1">
        <v>10.78</v>
      </c>
      <c r="C81" s="1">
        <v>35.82</v>
      </c>
      <c r="D81" s="10">
        <v>2671</v>
      </c>
      <c r="E81" s="9">
        <v>10</v>
      </c>
    </row>
    <row r="82" spans="1:5" x14ac:dyDescent="0.35">
      <c r="A82" s="8" t="s">
        <v>83</v>
      </c>
      <c r="B82" s="1">
        <v>11.11</v>
      </c>
      <c r="C82" s="1">
        <v>35.590000000000003</v>
      </c>
      <c r="D82" s="10">
        <v>2912</v>
      </c>
      <c r="E82" s="9">
        <v>8</v>
      </c>
    </row>
    <row r="83" spans="1:5" x14ac:dyDescent="0.35">
      <c r="A83" s="8" t="s">
        <v>84</v>
      </c>
      <c r="B83" s="1">
        <v>14.07</v>
      </c>
      <c r="C83" s="1">
        <v>35.14</v>
      </c>
      <c r="D83" s="10">
        <v>3168</v>
      </c>
      <c r="E83" s="9">
        <v>10</v>
      </c>
    </row>
    <row r="84" spans="1:5" x14ac:dyDescent="0.35">
      <c r="A84" s="8" t="s">
        <v>85</v>
      </c>
      <c r="B84" s="1">
        <v>10.33</v>
      </c>
      <c r="C84" s="1">
        <v>34.92</v>
      </c>
      <c r="D84" s="10">
        <v>2908</v>
      </c>
      <c r="E84" s="9">
        <v>18</v>
      </c>
    </row>
    <row r="85" spans="1:5" x14ac:dyDescent="0.35">
      <c r="A85" s="8" t="s">
        <v>86</v>
      </c>
      <c r="B85" s="1">
        <v>14.86</v>
      </c>
      <c r="C85" s="1">
        <v>34.340000000000003</v>
      </c>
      <c r="D85" s="10">
        <v>3576</v>
      </c>
      <c r="E85" s="9">
        <v>12</v>
      </c>
    </row>
    <row r="86" spans="1:5" x14ac:dyDescent="0.35">
      <c r="A86" s="8" t="s">
        <v>87</v>
      </c>
      <c r="B86" s="1">
        <v>8.3699999999999992</v>
      </c>
      <c r="C86" s="1">
        <v>32.49</v>
      </c>
      <c r="D86" s="10">
        <v>3291</v>
      </c>
      <c r="E86" s="9">
        <v>7</v>
      </c>
    </row>
    <row r="87" spans="1:5" x14ac:dyDescent="0.35">
      <c r="A87" s="8" t="s">
        <v>88</v>
      </c>
      <c r="B87" s="1">
        <v>0.16</v>
      </c>
      <c r="C87" s="1">
        <v>31.89</v>
      </c>
      <c r="D87" s="10">
        <v>3120</v>
      </c>
      <c r="E87" s="9">
        <v>11</v>
      </c>
    </row>
    <row r="88" spans="1:5" x14ac:dyDescent="0.35">
      <c r="A88" s="8" t="s">
        <v>89</v>
      </c>
      <c r="B88" s="1">
        <v>14.12</v>
      </c>
      <c r="C88" s="1">
        <v>31.15</v>
      </c>
      <c r="D88" s="10">
        <v>3117</v>
      </c>
      <c r="E88" s="9">
        <v>11</v>
      </c>
    </row>
    <row r="89" spans="1:5" x14ac:dyDescent="0.35">
      <c r="A89" s="8" t="s">
        <v>90</v>
      </c>
      <c r="B89" s="1">
        <v>7.1</v>
      </c>
      <c r="C89" s="1">
        <v>31.02</v>
      </c>
      <c r="D89" s="10">
        <v>3028</v>
      </c>
      <c r="E89" s="9">
        <v>8</v>
      </c>
    </row>
    <row r="90" spans="1:5" x14ac:dyDescent="0.35">
      <c r="A90" s="8" t="s">
        <v>91</v>
      </c>
      <c r="B90" s="1">
        <v>11.36</v>
      </c>
      <c r="C90" s="1">
        <v>30.5</v>
      </c>
      <c r="D90" s="10">
        <v>2248</v>
      </c>
      <c r="E90" s="9">
        <v>21</v>
      </c>
    </row>
    <row r="91" spans="1:5" x14ac:dyDescent="0.35">
      <c r="A91" s="8" t="s">
        <v>92</v>
      </c>
      <c r="B91" s="1">
        <v>14.2</v>
      </c>
      <c r="C91" s="1">
        <v>29.75</v>
      </c>
      <c r="D91" s="10">
        <v>2246</v>
      </c>
      <c r="E91" s="9">
        <v>10</v>
      </c>
    </row>
    <row r="92" spans="1:5" x14ac:dyDescent="0.35">
      <c r="A92" s="8" t="s">
        <v>93</v>
      </c>
      <c r="B92" s="1">
        <v>13.84</v>
      </c>
      <c r="C92" s="1">
        <v>28.85</v>
      </c>
      <c r="D92" s="10">
        <v>3418</v>
      </c>
      <c r="E92" s="9">
        <v>7</v>
      </c>
    </row>
    <row r="93" spans="1:5" x14ac:dyDescent="0.35">
      <c r="A93" s="8" t="s">
        <v>94</v>
      </c>
      <c r="B93" s="1">
        <v>0.4</v>
      </c>
      <c r="C93" s="1">
        <v>27.85</v>
      </c>
      <c r="D93" s="10">
        <v>1564</v>
      </c>
      <c r="E93" s="9">
        <v>28</v>
      </c>
    </row>
    <row r="94" spans="1:5" x14ac:dyDescent="0.35">
      <c r="A94" s="8" t="s">
        <v>95</v>
      </c>
      <c r="B94" s="1">
        <v>10.29</v>
      </c>
      <c r="C94" s="1">
        <v>27.57</v>
      </c>
      <c r="D94" s="10">
        <v>3143</v>
      </c>
      <c r="E94" s="9">
        <v>10</v>
      </c>
    </row>
    <row r="95" spans="1:5" x14ac:dyDescent="0.35">
      <c r="A95" s="8" t="s">
        <v>96</v>
      </c>
      <c r="B95" s="1">
        <v>6.6</v>
      </c>
      <c r="C95" s="1">
        <v>27.38</v>
      </c>
      <c r="D95" s="10">
        <v>1528</v>
      </c>
      <c r="E95" s="9">
        <v>11</v>
      </c>
    </row>
    <row r="96" spans="1:5" x14ac:dyDescent="0.35">
      <c r="A96" s="8" t="s">
        <v>97</v>
      </c>
      <c r="B96" s="1">
        <v>0.62</v>
      </c>
      <c r="C96" s="1">
        <v>27.01</v>
      </c>
      <c r="D96" s="10">
        <v>1505</v>
      </c>
      <c r="E96" s="9">
        <v>14</v>
      </c>
    </row>
    <row r="97" spans="1:5" x14ac:dyDescent="0.35">
      <c r="A97" s="8" t="s">
        <v>98</v>
      </c>
      <c r="B97" s="1">
        <v>12.74</v>
      </c>
      <c r="C97" s="1">
        <v>26.59</v>
      </c>
      <c r="D97" s="10">
        <v>2509</v>
      </c>
      <c r="E97" s="9">
        <v>10</v>
      </c>
    </row>
    <row r="98" spans="1:5" x14ac:dyDescent="0.35">
      <c r="A98" s="8" t="s">
        <v>99</v>
      </c>
      <c r="B98" s="1">
        <v>11.2</v>
      </c>
      <c r="C98" s="1">
        <v>26.41</v>
      </c>
      <c r="D98" s="10">
        <v>3084</v>
      </c>
      <c r="E98" s="9">
        <v>7</v>
      </c>
    </row>
    <row r="99" spans="1:5" x14ac:dyDescent="0.35">
      <c r="A99" s="8" t="s">
        <v>100</v>
      </c>
      <c r="B99" s="1">
        <v>8.8000000000000007</v>
      </c>
      <c r="C99" s="1">
        <v>25.14</v>
      </c>
      <c r="D99" s="10">
        <v>2204</v>
      </c>
      <c r="E99" s="9">
        <v>14</v>
      </c>
    </row>
    <row r="100" spans="1:5" x14ac:dyDescent="0.35">
      <c r="A100" s="8" t="s">
        <v>101</v>
      </c>
      <c r="B100" s="1">
        <v>8.57</v>
      </c>
      <c r="C100" s="1">
        <v>24.25</v>
      </c>
      <c r="D100" s="10">
        <v>2930</v>
      </c>
      <c r="E100" s="9">
        <v>13</v>
      </c>
    </row>
    <row r="101" spans="1:5" x14ac:dyDescent="0.35">
      <c r="A101" s="8" t="s">
        <v>102</v>
      </c>
      <c r="B101" s="1">
        <v>11.77</v>
      </c>
      <c r="C101" s="1">
        <v>23.59</v>
      </c>
      <c r="D101" s="10">
        <v>2567</v>
      </c>
      <c r="E101" s="9">
        <v>9</v>
      </c>
    </row>
  </sheetData>
  <sortState ref="J69:J73">
    <sortCondition ref="J69"/>
  </sortState>
  <mergeCells count="4">
    <mergeCell ref="G1:H1"/>
    <mergeCell ref="G21:H21"/>
    <mergeCell ref="G39:H39"/>
    <mergeCell ref="G67:H67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DBFA0-D8AB-47D5-94E6-194CE2416541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9898D-A264-4D86-A197-17EF9E323255}">
  <dimension ref="A2:P15"/>
  <sheetViews>
    <sheetView topLeftCell="B2" workbookViewId="0">
      <selection activeCell="L19" sqref="L19"/>
    </sheetView>
  </sheetViews>
  <sheetFormatPr defaultRowHeight="14.5" x14ac:dyDescent="0.35"/>
  <cols>
    <col min="1" max="1" width="12.36328125" bestFit="1" customWidth="1"/>
    <col min="2" max="2" width="35.54296875" bestFit="1" customWidth="1"/>
    <col min="11" max="11" width="14.6328125" customWidth="1"/>
    <col min="12" max="12" width="13.7265625" customWidth="1"/>
    <col min="13" max="13" width="13.54296875" customWidth="1"/>
    <col min="16" max="16" width="3.26953125" customWidth="1"/>
  </cols>
  <sheetData>
    <row r="2" spans="1:16" ht="26.5" customHeight="1" x14ac:dyDescent="0.35">
      <c r="L2" s="24" t="s">
        <v>210</v>
      </c>
      <c r="M2" s="24"/>
      <c r="N2" s="24"/>
      <c r="O2" s="24"/>
      <c r="P2" s="24"/>
    </row>
    <row r="3" spans="1:16" x14ac:dyDescent="0.35">
      <c r="A3" s="17" t="s">
        <v>126</v>
      </c>
      <c r="B3" t="s">
        <v>128</v>
      </c>
      <c r="L3" s="25"/>
      <c r="M3" s="26" t="s">
        <v>105</v>
      </c>
      <c r="N3" s="27" t="s">
        <v>125</v>
      </c>
    </row>
    <row r="4" spans="1:16" x14ac:dyDescent="0.35">
      <c r="A4" s="18" t="s">
        <v>129</v>
      </c>
      <c r="B4" s="12">
        <v>37</v>
      </c>
      <c r="M4" t="s">
        <v>129</v>
      </c>
      <c r="N4">
        <v>37</v>
      </c>
    </row>
    <row r="5" spans="1:16" x14ac:dyDescent="0.35">
      <c r="A5" s="18" t="s">
        <v>130</v>
      </c>
      <c r="B5" s="12">
        <v>33</v>
      </c>
      <c r="M5" t="s">
        <v>130</v>
      </c>
      <c r="N5">
        <v>33</v>
      </c>
    </row>
    <row r="6" spans="1:16" x14ac:dyDescent="0.35">
      <c r="A6" s="18" t="s">
        <v>131</v>
      </c>
      <c r="B6" s="12">
        <v>13</v>
      </c>
      <c r="M6" t="s">
        <v>131</v>
      </c>
      <c r="N6">
        <v>13</v>
      </c>
    </row>
    <row r="7" spans="1:16" x14ac:dyDescent="0.35">
      <c r="A7" s="18" t="s">
        <v>132</v>
      </c>
      <c r="B7" s="12">
        <v>5</v>
      </c>
      <c r="M7" t="s">
        <v>132</v>
      </c>
      <c r="N7">
        <v>5</v>
      </c>
    </row>
    <row r="8" spans="1:16" x14ac:dyDescent="0.35">
      <c r="A8" s="18" t="s">
        <v>133</v>
      </c>
      <c r="B8" s="12">
        <v>2</v>
      </c>
      <c r="M8" t="s">
        <v>133</v>
      </c>
      <c r="N8">
        <v>2</v>
      </c>
    </row>
    <row r="9" spans="1:16" x14ac:dyDescent="0.35">
      <c r="A9" s="18" t="s">
        <v>134</v>
      </c>
      <c r="B9" s="12">
        <v>2</v>
      </c>
      <c r="M9" t="s">
        <v>134</v>
      </c>
      <c r="N9">
        <v>2</v>
      </c>
    </row>
    <row r="10" spans="1:16" x14ac:dyDescent="0.35">
      <c r="A10" s="18" t="s">
        <v>135</v>
      </c>
      <c r="B10" s="12">
        <v>2</v>
      </c>
      <c r="M10" t="s">
        <v>135</v>
      </c>
      <c r="N10">
        <v>2</v>
      </c>
    </row>
    <row r="11" spans="1:16" x14ac:dyDescent="0.35">
      <c r="A11" s="18" t="s">
        <v>136</v>
      </c>
      <c r="B11" s="12">
        <v>2</v>
      </c>
      <c r="M11" t="s">
        <v>136</v>
      </c>
      <c r="N11">
        <v>2</v>
      </c>
    </row>
    <row r="12" spans="1:16" x14ac:dyDescent="0.35">
      <c r="A12" s="18" t="s">
        <v>137</v>
      </c>
      <c r="B12" s="12">
        <v>1</v>
      </c>
      <c r="M12" t="s">
        <v>137</v>
      </c>
      <c r="N12">
        <v>1</v>
      </c>
    </row>
    <row r="13" spans="1:16" x14ac:dyDescent="0.35">
      <c r="A13" s="18" t="s">
        <v>138</v>
      </c>
      <c r="B13" s="12">
        <v>1</v>
      </c>
      <c r="M13" t="s">
        <v>138</v>
      </c>
      <c r="N13">
        <v>1</v>
      </c>
    </row>
    <row r="14" spans="1:16" x14ac:dyDescent="0.35">
      <c r="A14" s="18" t="s">
        <v>139</v>
      </c>
      <c r="B14" s="12">
        <v>2</v>
      </c>
      <c r="M14" t="s">
        <v>139</v>
      </c>
      <c r="N14">
        <v>2</v>
      </c>
    </row>
    <row r="15" spans="1:16" x14ac:dyDescent="0.35">
      <c r="A15" s="18" t="s">
        <v>127</v>
      </c>
      <c r="B15" s="12">
        <v>100</v>
      </c>
      <c r="M15" s="26" t="s">
        <v>127</v>
      </c>
      <c r="N15">
        <v>100</v>
      </c>
    </row>
  </sheetData>
  <mergeCells count="1">
    <mergeCell ref="L2:P2"/>
  </mergeCell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11CF7-55F3-4A35-8F10-9B4005A66A2E}">
  <dimension ref="A2:Q12"/>
  <sheetViews>
    <sheetView topLeftCell="B1" workbookViewId="0">
      <selection activeCell="M18" sqref="M18"/>
    </sheetView>
  </sheetViews>
  <sheetFormatPr defaultRowHeight="14.5" x14ac:dyDescent="0.35"/>
  <cols>
    <col min="1" max="1" width="12.36328125" bestFit="1" customWidth="1"/>
    <col min="2" max="2" width="32.7265625" bestFit="1" customWidth="1"/>
    <col min="14" max="14" width="2.6328125" customWidth="1"/>
  </cols>
  <sheetData>
    <row r="2" spans="1:17" ht="29" customHeight="1" x14ac:dyDescent="0.35">
      <c r="M2" s="24" t="s">
        <v>211</v>
      </c>
      <c r="N2" s="24"/>
      <c r="O2" s="24"/>
      <c r="P2" s="24"/>
      <c r="Q2" s="24"/>
    </row>
    <row r="3" spans="1:17" x14ac:dyDescent="0.35">
      <c r="A3" s="17" t="s">
        <v>126</v>
      </c>
      <c r="B3" t="s">
        <v>151</v>
      </c>
      <c r="M3" s="25"/>
      <c r="O3" s="26" t="s">
        <v>105</v>
      </c>
      <c r="P3" s="27" t="s">
        <v>125</v>
      </c>
    </row>
    <row r="4" spans="1:17" x14ac:dyDescent="0.35">
      <c r="A4" s="18" t="s">
        <v>152</v>
      </c>
      <c r="B4" s="12">
        <v>59</v>
      </c>
      <c r="O4" s="23" t="s">
        <v>152</v>
      </c>
      <c r="P4">
        <v>59</v>
      </c>
    </row>
    <row r="5" spans="1:17" x14ac:dyDescent="0.35">
      <c r="A5" s="18" t="s">
        <v>153</v>
      </c>
      <c r="B5" s="12">
        <v>17</v>
      </c>
      <c r="O5" s="23" t="s">
        <v>153</v>
      </c>
      <c r="P5">
        <v>17</v>
      </c>
    </row>
    <row r="6" spans="1:17" x14ac:dyDescent="0.35">
      <c r="A6" s="18" t="s">
        <v>154</v>
      </c>
      <c r="B6" s="12">
        <v>11</v>
      </c>
      <c r="O6" s="23" t="s">
        <v>154</v>
      </c>
      <c r="P6">
        <v>11</v>
      </c>
    </row>
    <row r="7" spans="1:17" x14ac:dyDescent="0.35">
      <c r="A7" s="18" t="s">
        <v>155</v>
      </c>
      <c r="B7" s="12">
        <v>4</v>
      </c>
      <c r="O7" s="23" t="s">
        <v>155</v>
      </c>
      <c r="P7">
        <v>4</v>
      </c>
    </row>
    <row r="8" spans="1:17" x14ac:dyDescent="0.35">
      <c r="A8" s="18" t="s">
        <v>156</v>
      </c>
      <c r="B8" s="12">
        <v>1</v>
      </c>
      <c r="O8" s="23" t="s">
        <v>156</v>
      </c>
      <c r="P8">
        <v>1</v>
      </c>
    </row>
    <row r="9" spans="1:17" x14ac:dyDescent="0.35">
      <c r="A9" s="18" t="s">
        <v>157</v>
      </c>
      <c r="B9" s="12">
        <v>5</v>
      </c>
      <c r="O9" s="23" t="s">
        <v>157</v>
      </c>
      <c r="P9">
        <v>5</v>
      </c>
    </row>
    <row r="10" spans="1:17" x14ac:dyDescent="0.35">
      <c r="A10" s="18" t="s">
        <v>158</v>
      </c>
      <c r="B10" s="12">
        <v>1</v>
      </c>
      <c r="O10" s="23" t="s">
        <v>158</v>
      </c>
      <c r="P10">
        <v>1</v>
      </c>
    </row>
    <row r="11" spans="1:17" x14ac:dyDescent="0.35">
      <c r="A11" s="18" t="s">
        <v>159</v>
      </c>
      <c r="B11" s="12">
        <v>2</v>
      </c>
      <c r="O11" s="23" t="s">
        <v>159</v>
      </c>
      <c r="P11">
        <v>2</v>
      </c>
    </row>
    <row r="12" spans="1:17" x14ac:dyDescent="0.35">
      <c r="A12" s="18" t="s">
        <v>127</v>
      </c>
      <c r="B12" s="12">
        <v>100</v>
      </c>
      <c r="O12" s="26" t="s">
        <v>127</v>
      </c>
      <c r="P12">
        <v>100</v>
      </c>
    </row>
  </sheetData>
  <mergeCells count="1">
    <mergeCell ref="M2:Q2"/>
  </mergeCell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DB60E-C1D3-403B-8C68-B7F6647CCF0F}">
  <dimension ref="A2:Q22"/>
  <sheetViews>
    <sheetView zoomScale="85" zoomScaleNormal="85" workbookViewId="0">
      <selection activeCell="L12" sqref="L12"/>
    </sheetView>
  </sheetViews>
  <sheetFormatPr defaultRowHeight="14.5" x14ac:dyDescent="0.35"/>
  <cols>
    <col min="1" max="1" width="12.36328125" bestFit="1" customWidth="1"/>
    <col min="2" max="2" width="25.7265625" bestFit="1" customWidth="1"/>
    <col min="15" max="15" width="12.26953125" customWidth="1"/>
  </cols>
  <sheetData>
    <row r="2" spans="1:17" ht="29" customHeight="1" x14ac:dyDescent="0.35">
      <c r="M2" s="24" t="s">
        <v>212</v>
      </c>
      <c r="N2" s="24"/>
      <c r="O2" s="24"/>
      <c r="P2" s="24"/>
      <c r="Q2" s="24"/>
    </row>
    <row r="3" spans="1:17" x14ac:dyDescent="0.35">
      <c r="A3" s="17" t="s">
        <v>126</v>
      </c>
      <c r="B3" t="s">
        <v>181</v>
      </c>
      <c r="M3" s="25"/>
      <c r="O3" s="26" t="s">
        <v>160</v>
      </c>
      <c r="P3" s="27" t="s">
        <v>125</v>
      </c>
    </row>
    <row r="4" spans="1:17" x14ac:dyDescent="0.35">
      <c r="A4" s="20" t="s">
        <v>182</v>
      </c>
      <c r="B4" s="12">
        <v>1</v>
      </c>
      <c r="O4" t="s">
        <v>182</v>
      </c>
      <c r="P4">
        <v>1</v>
      </c>
    </row>
    <row r="5" spans="1:17" x14ac:dyDescent="0.35">
      <c r="A5" s="20" t="s">
        <v>183</v>
      </c>
      <c r="B5" s="12">
        <v>2</v>
      </c>
      <c r="O5" t="s">
        <v>183</v>
      </c>
      <c r="P5">
        <v>2</v>
      </c>
    </row>
    <row r="6" spans="1:17" x14ac:dyDescent="0.35">
      <c r="A6" s="20" t="s">
        <v>184</v>
      </c>
      <c r="B6" s="12">
        <v>1</v>
      </c>
      <c r="O6" t="s">
        <v>184</v>
      </c>
      <c r="P6">
        <v>1</v>
      </c>
    </row>
    <row r="7" spans="1:17" x14ac:dyDescent="0.35">
      <c r="A7" s="20" t="s">
        <v>185</v>
      </c>
      <c r="B7" s="12">
        <v>1</v>
      </c>
      <c r="O7" t="s">
        <v>185</v>
      </c>
      <c r="P7">
        <v>1</v>
      </c>
    </row>
    <row r="8" spans="1:17" x14ac:dyDescent="0.35">
      <c r="A8" s="20" t="s">
        <v>186</v>
      </c>
      <c r="B8" s="12">
        <v>4</v>
      </c>
      <c r="O8" t="s">
        <v>186</v>
      </c>
      <c r="P8">
        <v>4</v>
      </c>
    </row>
    <row r="9" spans="1:17" x14ac:dyDescent="0.35">
      <c r="A9" s="20" t="s">
        <v>187</v>
      </c>
      <c r="B9" s="12">
        <v>2</v>
      </c>
      <c r="O9" t="s">
        <v>187</v>
      </c>
      <c r="P9">
        <v>2</v>
      </c>
    </row>
    <row r="10" spans="1:17" x14ac:dyDescent="0.35">
      <c r="A10" s="20" t="s">
        <v>188</v>
      </c>
      <c r="B10" s="12">
        <v>3</v>
      </c>
      <c r="O10" t="s">
        <v>188</v>
      </c>
      <c r="P10">
        <v>3</v>
      </c>
    </row>
    <row r="11" spans="1:17" x14ac:dyDescent="0.35">
      <c r="A11" s="20" t="s">
        <v>189</v>
      </c>
      <c r="B11" s="12">
        <v>3</v>
      </c>
      <c r="O11" t="s">
        <v>189</v>
      </c>
      <c r="P11">
        <v>3</v>
      </c>
    </row>
    <row r="12" spans="1:17" x14ac:dyDescent="0.35">
      <c r="A12" s="20" t="s">
        <v>190</v>
      </c>
      <c r="B12" s="12">
        <v>8</v>
      </c>
      <c r="O12" t="s">
        <v>190</v>
      </c>
      <c r="P12">
        <v>8</v>
      </c>
    </row>
    <row r="13" spans="1:17" x14ac:dyDescent="0.35">
      <c r="A13" s="20" t="s">
        <v>191</v>
      </c>
      <c r="B13" s="12">
        <v>11</v>
      </c>
      <c r="O13" t="s">
        <v>191</v>
      </c>
      <c r="P13">
        <v>11</v>
      </c>
    </row>
    <row r="14" spans="1:17" x14ac:dyDescent="0.35">
      <c r="A14" s="20" t="s">
        <v>192</v>
      </c>
      <c r="B14" s="12">
        <v>14</v>
      </c>
      <c r="O14" t="s">
        <v>192</v>
      </c>
      <c r="P14">
        <v>14</v>
      </c>
    </row>
    <row r="15" spans="1:17" x14ac:dyDescent="0.35">
      <c r="A15" s="20" t="s">
        <v>193</v>
      </c>
      <c r="B15" s="12">
        <v>12</v>
      </c>
      <c r="O15" t="s">
        <v>193</v>
      </c>
      <c r="P15">
        <v>12</v>
      </c>
    </row>
    <row r="16" spans="1:17" x14ac:dyDescent="0.35">
      <c r="A16" s="20" t="s">
        <v>194</v>
      </c>
      <c r="B16" s="12">
        <v>6</v>
      </c>
      <c r="O16" t="s">
        <v>194</v>
      </c>
      <c r="P16">
        <v>6</v>
      </c>
    </row>
    <row r="17" spans="1:16" x14ac:dyDescent="0.35">
      <c r="A17" s="20" t="s">
        <v>195</v>
      </c>
      <c r="B17" s="12">
        <v>3</v>
      </c>
      <c r="O17" t="s">
        <v>195</v>
      </c>
      <c r="P17">
        <v>3</v>
      </c>
    </row>
    <row r="18" spans="1:16" x14ac:dyDescent="0.35">
      <c r="A18" s="20" t="s">
        <v>196</v>
      </c>
      <c r="B18" s="12">
        <v>7</v>
      </c>
      <c r="O18" t="s">
        <v>196</v>
      </c>
      <c r="P18">
        <v>7</v>
      </c>
    </row>
    <row r="19" spans="1:16" x14ac:dyDescent="0.35">
      <c r="A19" s="20" t="s">
        <v>197</v>
      </c>
      <c r="B19" s="12">
        <v>12</v>
      </c>
      <c r="O19" t="s">
        <v>197</v>
      </c>
      <c r="P19">
        <v>12</v>
      </c>
    </row>
    <row r="20" spans="1:16" x14ac:dyDescent="0.35">
      <c r="A20" s="20" t="s">
        <v>198</v>
      </c>
      <c r="B20" s="12">
        <v>6</v>
      </c>
      <c r="O20" t="s">
        <v>198</v>
      </c>
      <c r="P20">
        <v>6</v>
      </c>
    </row>
    <row r="21" spans="1:16" x14ac:dyDescent="0.35">
      <c r="A21" s="20" t="s">
        <v>199</v>
      </c>
      <c r="B21" s="12">
        <v>4</v>
      </c>
      <c r="O21" t="s">
        <v>199</v>
      </c>
      <c r="P21">
        <v>4</v>
      </c>
    </row>
    <row r="22" spans="1:16" x14ac:dyDescent="0.35">
      <c r="A22" s="20" t="s">
        <v>127</v>
      </c>
      <c r="B22" s="12">
        <v>100</v>
      </c>
      <c r="O22" s="26" t="s">
        <v>127</v>
      </c>
      <c r="P22">
        <v>100</v>
      </c>
    </row>
  </sheetData>
  <mergeCells count="1">
    <mergeCell ref="M2:Q2"/>
  </mergeCell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45D01-0313-4768-BEA8-E515F91A4DAA}">
  <dimension ref="A2:Q8"/>
  <sheetViews>
    <sheetView workbookViewId="0">
      <selection activeCell="C14" sqref="C14"/>
    </sheetView>
  </sheetViews>
  <sheetFormatPr defaultRowHeight="14.5" x14ac:dyDescent="0.35"/>
  <cols>
    <col min="1" max="1" width="12.36328125" bestFit="1" customWidth="1"/>
    <col min="2" max="2" width="23.26953125" bestFit="1" customWidth="1"/>
  </cols>
  <sheetData>
    <row r="2" spans="1:17" ht="43.5" customHeight="1" x14ac:dyDescent="0.35">
      <c r="M2" s="24" t="s">
        <v>213</v>
      </c>
      <c r="N2" s="24"/>
      <c r="O2" s="24"/>
      <c r="P2" s="24"/>
      <c r="Q2" s="24"/>
    </row>
    <row r="3" spans="1:17" x14ac:dyDescent="0.35">
      <c r="A3" s="17" t="s">
        <v>126</v>
      </c>
      <c r="B3" t="s">
        <v>205</v>
      </c>
      <c r="M3" s="25"/>
      <c r="O3" s="26" t="s">
        <v>104</v>
      </c>
      <c r="P3" s="27" t="s">
        <v>125</v>
      </c>
    </row>
    <row r="4" spans="1:17" x14ac:dyDescent="0.35">
      <c r="A4" s="18" t="s">
        <v>206</v>
      </c>
      <c r="B4" s="12">
        <v>58</v>
      </c>
      <c r="O4" s="23" t="s">
        <v>206</v>
      </c>
      <c r="P4">
        <v>58</v>
      </c>
    </row>
    <row r="5" spans="1:17" x14ac:dyDescent="0.35">
      <c r="A5" s="18" t="s">
        <v>207</v>
      </c>
      <c r="B5" s="12">
        <v>34</v>
      </c>
      <c r="O5" s="23" t="s">
        <v>207</v>
      </c>
      <c r="P5">
        <v>34</v>
      </c>
    </row>
    <row r="6" spans="1:17" x14ac:dyDescent="0.35">
      <c r="A6" s="18" t="s">
        <v>208</v>
      </c>
      <c r="B6" s="12">
        <v>7</v>
      </c>
      <c r="O6" s="23" t="s">
        <v>208</v>
      </c>
      <c r="P6">
        <v>7</v>
      </c>
    </row>
    <row r="7" spans="1:17" x14ac:dyDescent="0.35">
      <c r="A7" s="18" t="s">
        <v>209</v>
      </c>
      <c r="B7" s="12">
        <v>1</v>
      </c>
      <c r="O7" s="23" t="s">
        <v>209</v>
      </c>
      <c r="P7">
        <v>1</v>
      </c>
    </row>
    <row r="8" spans="1:17" x14ac:dyDescent="0.35">
      <c r="A8" s="18" t="s">
        <v>127</v>
      </c>
      <c r="B8" s="12">
        <v>100</v>
      </c>
      <c r="O8" s="26" t="s">
        <v>127</v>
      </c>
      <c r="P8">
        <v>100</v>
      </c>
    </row>
  </sheetData>
  <mergeCells count="1">
    <mergeCell ref="M2:Q2"/>
  </mergeCell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2D179-221E-4923-B7CC-49C5BA6E4259}">
  <dimension ref="A1:G101"/>
  <sheetViews>
    <sheetView topLeftCell="B12" workbookViewId="0">
      <selection activeCell="R26" sqref="R26"/>
    </sheetView>
  </sheetViews>
  <sheetFormatPr defaultRowHeight="14.5" x14ac:dyDescent="0.35"/>
  <cols>
    <col min="1" max="1" width="43.7265625" bestFit="1" customWidth="1"/>
    <col min="2" max="2" width="11" customWidth="1"/>
    <col min="3" max="3" width="9.81640625" customWidth="1"/>
    <col min="4" max="4" width="10.54296875" customWidth="1"/>
    <col min="5" max="5" width="9.81640625" customWidth="1"/>
  </cols>
  <sheetData>
    <row r="1" spans="1:7" ht="60.5" x14ac:dyDescent="0.35">
      <c r="A1" s="6" t="s">
        <v>103</v>
      </c>
      <c r="B1" s="7" t="s">
        <v>1</v>
      </c>
      <c r="C1" s="6" t="s">
        <v>2</v>
      </c>
      <c r="D1" s="6" t="s">
        <v>104</v>
      </c>
      <c r="E1" s="7" t="s">
        <v>0</v>
      </c>
      <c r="F1" s="6" t="s">
        <v>2</v>
      </c>
      <c r="G1" s="6" t="s">
        <v>104</v>
      </c>
    </row>
    <row r="2" spans="1:7" ht="15.5" x14ac:dyDescent="0.35">
      <c r="A2" s="8" t="s">
        <v>3</v>
      </c>
      <c r="B2" s="1">
        <v>155.08000000000001</v>
      </c>
      <c r="C2" s="10">
        <v>4157</v>
      </c>
      <c r="D2" s="9">
        <v>20</v>
      </c>
      <c r="E2" s="1">
        <v>532.17999999999995</v>
      </c>
      <c r="F2" s="10">
        <v>4157</v>
      </c>
      <c r="G2" s="9">
        <v>20</v>
      </c>
    </row>
    <row r="3" spans="1:7" ht="15.5" x14ac:dyDescent="0.35">
      <c r="A3" s="8" t="s">
        <v>4</v>
      </c>
      <c r="B3" s="1">
        <v>135.06</v>
      </c>
      <c r="C3" s="10">
        <v>4305</v>
      </c>
      <c r="D3" s="9">
        <v>25</v>
      </c>
      <c r="E3" s="1">
        <v>486.3</v>
      </c>
      <c r="F3" s="10">
        <v>4305</v>
      </c>
      <c r="G3" s="9">
        <v>25</v>
      </c>
    </row>
    <row r="4" spans="1:7" ht="15.5" x14ac:dyDescent="0.35">
      <c r="A4" s="8" t="s">
        <v>5</v>
      </c>
      <c r="B4" s="1">
        <v>179.14</v>
      </c>
      <c r="C4" s="10">
        <v>4226</v>
      </c>
      <c r="D4" s="9">
        <v>20</v>
      </c>
      <c r="E4" s="1">
        <v>408.08</v>
      </c>
      <c r="F4" s="10">
        <v>4226</v>
      </c>
      <c r="G4" s="9">
        <v>20</v>
      </c>
    </row>
    <row r="5" spans="1:7" ht="15.5" x14ac:dyDescent="0.35">
      <c r="A5" s="8" t="s">
        <v>6</v>
      </c>
      <c r="B5" s="1">
        <v>104.35</v>
      </c>
      <c r="C5" s="10">
        <v>4381</v>
      </c>
      <c r="D5" s="9">
        <v>25</v>
      </c>
      <c r="E5" s="1">
        <v>368.38</v>
      </c>
      <c r="F5" s="10">
        <v>4381</v>
      </c>
      <c r="G5" s="9">
        <v>25</v>
      </c>
    </row>
    <row r="6" spans="1:7" ht="15.5" x14ac:dyDescent="0.35">
      <c r="A6" s="8" t="s">
        <v>7</v>
      </c>
      <c r="B6" s="1">
        <v>103.26</v>
      </c>
      <c r="C6" s="10">
        <v>4144</v>
      </c>
      <c r="D6" s="9">
        <v>24</v>
      </c>
      <c r="E6" s="1">
        <v>364</v>
      </c>
      <c r="F6" s="10">
        <v>4144</v>
      </c>
      <c r="G6" s="9">
        <v>24</v>
      </c>
    </row>
    <row r="7" spans="1:7" ht="15.5" x14ac:dyDescent="0.35">
      <c r="A7" s="8" t="s">
        <v>8</v>
      </c>
      <c r="B7" s="1">
        <v>132.43</v>
      </c>
      <c r="C7" s="10">
        <v>3856</v>
      </c>
      <c r="D7" s="9">
        <v>18</v>
      </c>
      <c r="E7" s="1">
        <v>363.07</v>
      </c>
      <c r="F7" s="10">
        <v>3856</v>
      </c>
      <c r="G7" s="9">
        <v>18</v>
      </c>
    </row>
    <row r="8" spans="1:7" ht="15.5" x14ac:dyDescent="0.35">
      <c r="A8" s="8" t="s">
        <v>9</v>
      </c>
      <c r="B8" s="1">
        <v>75.06</v>
      </c>
      <c r="C8" s="10">
        <v>3959</v>
      </c>
      <c r="D8" s="9">
        <v>22</v>
      </c>
      <c r="E8" s="1">
        <v>341.27</v>
      </c>
      <c r="F8" s="10">
        <v>3959</v>
      </c>
      <c r="G8" s="9">
        <v>22</v>
      </c>
    </row>
    <row r="9" spans="1:7" ht="15.5" x14ac:dyDescent="0.35">
      <c r="A9" s="8" t="s">
        <v>10</v>
      </c>
      <c r="B9" s="1">
        <v>166.01</v>
      </c>
      <c r="C9" s="10">
        <v>4256</v>
      </c>
      <c r="D9" s="9">
        <v>12</v>
      </c>
      <c r="E9" s="1">
        <v>330.36</v>
      </c>
      <c r="F9" s="10">
        <v>4256</v>
      </c>
      <c r="G9" s="9">
        <v>12</v>
      </c>
    </row>
    <row r="10" spans="1:7" ht="15.5" x14ac:dyDescent="0.35">
      <c r="A10" s="8" t="s">
        <v>11</v>
      </c>
      <c r="B10" s="1">
        <v>133.68</v>
      </c>
      <c r="C10" s="10">
        <v>4255</v>
      </c>
      <c r="D10" s="9">
        <v>14</v>
      </c>
      <c r="E10" s="1">
        <v>325.10000000000002</v>
      </c>
      <c r="F10" s="10">
        <v>4255</v>
      </c>
      <c r="G10" s="9">
        <v>14</v>
      </c>
    </row>
    <row r="11" spans="1:7" ht="15.5" x14ac:dyDescent="0.35">
      <c r="A11" s="8" t="s">
        <v>12</v>
      </c>
      <c r="B11" s="1">
        <v>35.26</v>
      </c>
      <c r="C11" s="10">
        <v>4029</v>
      </c>
      <c r="D11" s="9">
        <v>20</v>
      </c>
      <c r="E11" s="1">
        <v>270.39999999999998</v>
      </c>
      <c r="F11" s="10">
        <v>4029</v>
      </c>
      <c r="G11" s="9">
        <v>20</v>
      </c>
    </row>
    <row r="12" spans="1:7" ht="15.5" x14ac:dyDescent="0.35">
      <c r="A12" s="8" t="s">
        <v>13</v>
      </c>
      <c r="B12" s="1">
        <v>56.63</v>
      </c>
      <c r="C12" s="10">
        <v>3875</v>
      </c>
      <c r="D12" s="9">
        <v>22</v>
      </c>
      <c r="E12" s="1">
        <v>248.76</v>
      </c>
      <c r="F12" s="10">
        <v>3875</v>
      </c>
      <c r="G12" s="9">
        <v>22</v>
      </c>
    </row>
    <row r="13" spans="1:7" ht="15.5" x14ac:dyDescent="0.35">
      <c r="A13" s="8" t="s">
        <v>14</v>
      </c>
      <c r="B13" s="1">
        <v>74.400000000000006</v>
      </c>
      <c r="C13" s="10">
        <v>4144</v>
      </c>
      <c r="D13" s="9">
        <v>19</v>
      </c>
      <c r="E13" s="1">
        <v>234.04</v>
      </c>
      <c r="F13" s="10">
        <v>4144</v>
      </c>
      <c r="G13" s="9">
        <v>19</v>
      </c>
    </row>
    <row r="14" spans="1:7" ht="15.5" x14ac:dyDescent="0.35">
      <c r="A14" s="8" t="s">
        <v>15</v>
      </c>
      <c r="B14" s="1">
        <v>85.06</v>
      </c>
      <c r="C14" s="10">
        <v>3882</v>
      </c>
      <c r="D14" s="9">
        <v>19</v>
      </c>
      <c r="E14" s="1">
        <v>232.64</v>
      </c>
      <c r="F14" s="10">
        <v>3882</v>
      </c>
      <c r="G14" s="9">
        <v>19</v>
      </c>
    </row>
    <row r="15" spans="1:7" ht="15.5" x14ac:dyDescent="0.35">
      <c r="A15" s="8" t="s">
        <v>16</v>
      </c>
      <c r="B15" s="1">
        <v>0.52</v>
      </c>
      <c r="C15" s="10">
        <v>3416</v>
      </c>
      <c r="D15" s="9">
        <v>46</v>
      </c>
      <c r="E15" s="1">
        <v>169.61</v>
      </c>
      <c r="F15" s="10">
        <v>3416</v>
      </c>
      <c r="G15" s="9">
        <v>46</v>
      </c>
    </row>
    <row r="16" spans="1:7" ht="15.5" x14ac:dyDescent="0.35">
      <c r="A16" s="8" t="s">
        <v>17</v>
      </c>
      <c r="B16" s="1">
        <v>59.22</v>
      </c>
      <c r="C16" s="10">
        <v>4039</v>
      </c>
      <c r="D16" s="9">
        <v>21</v>
      </c>
      <c r="E16" s="1">
        <v>162.43</v>
      </c>
      <c r="F16" s="10">
        <v>4039</v>
      </c>
      <c r="G16" s="9">
        <v>21</v>
      </c>
    </row>
    <row r="17" spans="1:7" ht="15.5" x14ac:dyDescent="0.35">
      <c r="A17" s="8" t="s">
        <v>18</v>
      </c>
      <c r="B17" s="1">
        <v>59.25</v>
      </c>
      <c r="C17" s="10">
        <v>3928</v>
      </c>
      <c r="D17" s="9">
        <v>13</v>
      </c>
      <c r="E17" s="1">
        <v>158.85</v>
      </c>
      <c r="F17" s="10">
        <v>3928</v>
      </c>
      <c r="G17" s="9">
        <v>13</v>
      </c>
    </row>
    <row r="18" spans="1:7" ht="15.5" x14ac:dyDescent="0.35">
      <c r="A18" s="8" t="s">
        <v>19</v>
      </c>
      <c r="B18" s="1">
        <v>65.77</v>
      </c>
      <c r="C18" s="10">
        <v>4153</v>
      </c>
      <c r="D18" s="9">
        <v>9</v>
      </c>
      <c r="E18" s="1">
        <v>155.44</v>
      </c>
      <c r="F18" s="10">
        <v>4153</v>
      </c>
      <c r="G18" s="9">
        <v>9</v>
      </c>
    </row>
    <row r="19" spans="1:7" ht="15.5" x14ac:dyDescent="0.35">
      <c r="A19" s="8" t="s">
        <v>20</v>
      </c>
      <c r="B19" s="1">
        <v>46.58</v>
      </c>
      <c r="C19" s="10">
        <v>4066</v>
      </c>
      <c r="D19" s="9">
        <v>21</v>
      </c>
      <c r="E19" s="1">
        <v>153.71</v>
      </c>
      <c r="F19" s="10">
        <v>4066</v>
      </c>
      <c r="G19" s="9">
        <v>21</v>
      </c>
    </row>
    <row r="20" spans="1:7" ht="15.5" x14ac:dyDescent="0.35">
      <c r="A20" s="8" t="s">
        <v>21</v>
      </c>
      <c r="B20" s="1">
        <v>0.88</v>
      </c>
      <c r="C20" s="10">
        <v>3236</v>
      </c>
      <c r="D20" s="9">
        <v>20</v>
      </c>
      <c r="E20" s="1">
        <v>151.1</v>
      </c>
      <c r="F20" s="10">
        <v>3236</v>
      </c>
      <c r="G20" s="9">
        <v>20</v>
      </c>
    </row>
    <row r="21" spans="1:7" ht="15.5" x14ac:dyDescent="0.35">
      <c r="A21" s="8" t="s">
        <v>22</v>
      </c>
      <c r="B21" s="1">
        <v>41.28</v>
      </c>
      <c r="C21" s="10">
        <v>3987</v>
      </c>
      <c r="D21" s="9">
        <v>25</v>
      </c>
      <c r="E21" s="1">
        <v>143.53</v>
      </c>
      <c r="F21" s="10">
        <v>3987</v>
      </c>
      <c r="G21" s="9">
        <v>25</v>
      </c>
    </row>
    <row r="22" spans="1:7" ht="15.5" x14ac:dyDescent="0.35">
      <c r="A22" s="8" t="s">
        <v>23</v>
      </c>
      <c r="B22" s="1">
        <v>46.02</v>
      </c>
      <c r="C22" s="10">
        <v>3963</v>
      </c>
      <c r="D22" s="9">
        <v>17</v>
      </c>
      <c r="E22" s="1">
        <v>128.35</v>
      </c>
      <c r="F22" s="10">
        <v>3963</v>
      </c>
      <c r="G22" s="9">
        <v>17</v>
      </c>
    </row>
    <row r="23" spans="1:7" ht="15.5" x14ac:dyDescent="0.35">
      <c r="A23" s="8" t="s">
        <v>24</v>
      </c>
      <c r="B23" s="1">
        <v>35.54</v>
      </c>
      <c r="C23" s="10">
        <v>3508</v>
      </c>
      <c r="D23" s="9">
        <v>11</v>
      </c>
      <c r="E23" s="1">
        <v>127.44</v>
      </c>
      <c r="F23" s="10">
        <v>3508</v>
      </c>
      <c r="G23" s="9">
        <v>11</v>
      </c>
    </row>
    <row r="24" spans="1:7" ht="15.5" x14ac:dyDescent="0.35">
      <c r="A24" s="8" t="s">
        <v>25</v>
      </c>
      <c r="B24" s="1">
        <v>38.53</v>
      </c>
      <c r="C24" s="10">
        <v>3591</v>
      </c>
      <c r="D24" s="9">
        <v>11</v>
      </c>
      <c r="E24" s="1">
        <v>126.64</v>
      </c>
      <c r="F24" s="10">
        <v>3591</v>
      </c>
      <c r="G24" s="9">
        <v>11</v>
      </c>
    </row>
    <row r="25" spans="1:7" ht="15.5" x14ac:dyDescent="0.35">
      <c r="A25" s="8" t="s">
        <v>26</v>
      </c>
      <c r="B25" s="1">
        <v>35.03</v>
      </c>
      <c r="C25" s="10">
        <v>3955</v>
      </c>
      <c r="D25" s="9">
        <v>20</v>
      </c>
      <c r="E25" s="1">
        <v>125.07</v>
      </c>
      <c r="F25" s="10">
        <v>3955</v>
      </c>
      <c r="G25" s="9">
        <v>20</v>
      </c>
    </row>
    <row r="26" spans="1:7" ht="15.5" x14ac:dyDescent="0.35">
      <c r="A26" s="8" t="s">
        <v>27</v>
      </c>
      <c r="B26" s="1">
        <v>23.82</v>
      </c>
      <c r="C26" s="10">
        <v>3215</v>
      </c>
      <c r="D26" s="9">
        <v>13</v>
      </c>
      <c r="E26" s="1">
        <v>113.26</v>
      </c>
      <c r="F26" s="10">
        <v>3215</v>
      </c>
      <c r="G26" s="9">
        <v>13</v>
      </c>
    </row>
    <row r="27" spans="1:7" ht="15.5" x14ac:dyDescent="0.35">
      <c r="A27" s="8" t="s">
        <v>28</v>
      </c>
      <c r="B27" s="1">
        <v>38.159999999999997</v>
      </c>
      <c r="C27" s="10">
        <v>3932</v>
      </c>
      <c r="D27" s="9">
        <v>17</v>
      </c>
      <c r="E27" s="1">
        <v>107.51</v>
      </c>
      <c r="F27" s="10">
        <v>3932</v>
      </c>
      <c r="G27" s="9">
        <v>17</v>
      </c>
    </row>
    <row r="28" spans="1:7" ht="15.5" x14ac:dyDescent="0.35">
      <c r="A28" s="8" t="s">
        <v>29</v>
      </c>
      <c r="B28" s="1">
        <v>41.04</v>
      </c>
      <c r="C28" s="10">
        <v>4130</v>
      </c>
      <c r="D28" s="9">
        <v>12</v>
      </c>
      <c r="E28" s="1">
        <v>103.14</v>
      </c>
      <c r="F28" s="10">
        <v>4130</v>
      </c>
      <c r="G28" s="9">
        <v>12</v>
      </c>
    </row>
    <row r="29" spans="1:7" ht="15.5" x14ac:dyDescent="0.35">
      <c r="A29" s="8" t="s">
        <v>30</v>
      </c>
      <c r="B29" s="1">
        <v>40.409999999999997</v>
      </c>
      <c r="C29" s="10">
        <v>3356</v>
      </c>
      <c r="D29" s="9">
        <v>11</v>
      </c>
      <c r="E29" s="1">
        <v>102.47</v>
      </c>
      <c r="F29" s="10">
        <v>3356</v>
      </c>
      <c r="G29" s="9">
        <v>11</v>
      </c>
    </row>
    <row r="30" spans="1:7" ht="15.5" x14ac:dyDescent="0.35">
      <c r="A30" s="8" t="s">
        <v>31</v>
      </c>
      <c r="B30" s="1">
        <v>24.07</v>
      </c>
      <c r="C30" s="10">
        <v>3115</v>
      </c>
      <c r="D30" s="9">
        <v>17</v>
      </c>
      <c r="E30" s="1">
        <v>100.55</v>
      </c>
      <c r="F30" s="10">
        <v>3115</v>
      </c>
      <c r="G30" s="9">
        <v>17</v>
      </c>
    </row>
    <row r="31" spans="1:7" ht="15.5" x14ac:dyDescent="0.35">
      <c r="A31" s="8" t="s">
        <v>32</v>
      </c>
      <c r="B31" s="1">
        <v>14.87</v>
      </c>
      <c r="C31" s="10">
        <v>3478</v>
      </c>
      <c r="D31" s="9">
        <v>17</v>
      </c>
      <c r="E31" s="1">
        <v>100.01</v>
      </c>
      <c r="F31" s="10">
        <v>3478</v>
      </c>
      <c r="G31" s="9">
        <v>17</v>
      </c>
    </row>
    <row r="32" spans="1:7" ht="15.5" x14ac:dyDescent="0.35">
      <c r="A32" s="8" t="s">
        <v>33</v>
      </c>
      <c r="B32" s="1">
        <v>34.26</v>
      </c>
      <c r="C32" s="10">
        <v>3135</v>
      </c>
      <c r="D32" s="9">
        <v>19</v>
      </c>
      <c r="E32" s="1">
        <v>97.69</v>
      </c>
      <c r="F32" s="10">
        <v>3135</v>
      </c>
      <c r="G32" s="9">
        <v>19</v>
      </c>
    </row>
    <row r="33" spans="1:7" ht="15.5" x14ac:dyDescent="0.35">
      <c r="A33" s="8" t="s">
        <v>34</v>
      </c>
      <c r="B33" s="1">
        <v>34.700000000000003</v>
      </c>
      <c r="C33" s="10">
        <v>3696</v>
      </c>
      <c r="D33" s="9">
        <v>15</v>
      </c>
      <c r="E33" s="1">
        <v>93.43</v>
      </c>
      <c r="F33" s="10">
        <v>3696</v>
      </c>
      <c r="G33" s="9">
        <v>15</v>
      </c>
    </row>
    <row r="34" spans="1:7" ht="15.5" x14ac:dyDescent="0.35">
      <c r="A34" s="8" t="s">
        <v>35</v>
      </c>
      <c r="B34" s="1">
        <v>35.24</v>
      </c>
      <c r="C34" s="10">
        <v>3192</v>
      </c>
      <c r="D34" s="9">
        <v>22</v>
      </c>
      <c r="E34" s="1">
        <v>91.22</v>
      </c>
      <c r="F34" s="10">
        <v>3192</v>
      </c>
      <c r="G34" s="9">
        <v>22</v>
      </c>
    </row>
    <row r="35" spans="1:7" ht="15.5" x14ac:dyDescent="0.35">
      <c r="A35" s="8" t="s">
        <v>36</v>
      </c>
      <c r="B35" s="1">
        <v>26.41</v>
      </c>
      <c r="C35" s="10">
        <v>3384</v>
      </c>
      <c r="D35" s="9">
        <v>17</v>
      </c>
      <c r="E35" s="1">
        <v>89.22</v>
      </c>
      <c r="F35" s="10">
        <v>3384</v>
      </c>
      <c r="G35" s="9">
        <v>17</v>
      </c>
    </row>
    <row r="36" spans="1:7" ht="15.5" x14ac:dyDescent="0.35">
      <c r="A36" s="8" t="s">
        <v>37</v>
      </c>
      <c r="B36" s="1">
        <v>28.87</v>
      </c>
      <c r="C36" s="10">
        <v>3835</v>
      </c>
      <c r="D36" s="9">
        <v>19</v>
      </c>
      <c r="E36" s="1">
        <v>87.24</v>
      </c>
      <c r="F36" s="10">
        <v>3835</v>
      </c>
      <c r="G36" s="9">
        <v>19</v>
      </c>
    </row>
    <row r="37" spans="1:7" ht="15.5" x14ac:dyDescent="0.35">
      <c r="A37" s="8" t="s">
        <v>38</v>
      </c>
      <c r="B37" s="1">
        <v>24.71</v>
      </c>
      <c r="C37" s="10">
        <v>3402</v>
      </c>
      <c r="D37" s="9">
        <v>13</v>
      </c>
      <c r="E37" s="1">
        <v>86.26</v>
      </c>
      <c r="F37" s="10">
        <v>3402</v>
      </c>
      <c r="G37" s="9">
        <v>13</v>
      </c>
    </row>
    <row r="38" spans="1:7" ht="15.5" x14ac:dyDescent="0.35">
      <c r="A38" s="8" t="s">
        <v>39</v>
      </c>
      <c r="B38" s="1">
        <v>35.32</v>
      </c>
      <c r="C38" s="10">
        <v>4071</v>
      </c>
      <c r="D38" s="9">
        <v>14</v>
      </c>
      <c r="E38" s="1">
        <v>82.05</v>
      </c>
      <c r="F38" s="10">
        <v>4071</v>
      </c>
      <c r="G38" s="9">
        <v>14</v>
      </c>
    </row>
    <row r="39" spans="1:7" ht="15.5" x14ac:dyDescent="0.35">
      <c r="A39" s="8" t="s">
        <v>40</v>
      </c>
      <c r="B39" s="1">
        <v>31.52</v>
      </c>
      <c r="C39" s="10">
        <v>2821</v>
      </c>
      <c r="D39" s="9">
        <v>15</v>
      </c>
      <c r="E39" s="1">
        <v>79.209999999999994</v>
      </c>
      <c r="F39" s="10">
        <v>2821</v>
      </c>
      <c r="G39" s="9">
        <v>15</v>
      </c>
    </row>
    <row r="40" spans="1:7" ht="15.5" x14ac:dyDescent="0.35">
      <c r="A40" s="8" t="s">
        <v>41</v>
      </c>
      <c r="B40" s="1">
        <v>26.86</v>
      </c>
      <c r="C40" s="10">
        <v>3763</v>
      </c>
      <c r="D40" s="9">
        <v>14</v>
      </c>
      <c r="E40" s="1">
        <v>77.040000000000006</v>
      </c>
      <c r="F40" s="10">
        <v>3763</v>
      </c>
      <c r="G40" s="9">
        <v>14</v>
      </c>
    </row>
    <row r="41" spans="1:7" ht="15.5" x14ac:dyDescent="0.35">
      <c r="A41" s="8" t="s">
        <v>42</v>
      </c>
      <c r="B41" s="1">
        <v>21.51</v>
      </c>
      <c r="C41" s="10">
        <v>3702</v>
      </c>
      <c r="D41" s="9">
        <v>18</v>
      </c>
      <c r="E41" s="1">
        <v>76.23</v>
      </c>
      <c r="F41" s="10">
        <v>3702</v>
      </c>
      <c r="G41" s="9">
        <v>18</v>
      </c>
    </row>
    <row r="42" spans="1:7" ht="15.5" x14ac:dyDescent="0.35">
      <c r="A42" s="8" t="s">
        <v>43</v>
      </c>
      <c r="B42" s="1">
        <v>24.54</v>
      </c>
      <c r="C42" s="10">
        <v>3241</v>
      </c>
      <c r="D42" s="9">
        <v>12</v>
      </c>
      <c r="E42" s="1">
        <v>75.400000000000006</v>
      </c>
      <c r="F42" s="10">
        <v>3241</v>
      </c>
      <c r="G42" s="9">
        <v>12</v>
      </c>
    </row>
    <row r="43" spans="1:7" ht="15.5" x14ac:dyDescent="0.35">
      <c r="A43" s="8" t="s">
        <v>44</v>
      </c>
      <c r="B43" s="1">
        <v>28.5</v>
      </c>
      <c r="C43" s="10">
        <v>2299</v>
      </c>
      <c r="D43" s="9">
        <v>9</v>
      </c>
      <c r="E43" s="1">
        <v>73.209999999999994</v>
      </c>
      <c r="F43" s="10">
        <v>2299</v>
      </c>
      <c r="G43" s="9">
        <v>9</v>
      </c>
    </row>
    <row r="44" spans="1:7" ht="15.5" x14ac:dyDescent="0.35">
      <c r="A44" s="8" t="s">
        <v>45</v>
      </c>
      <c r="B44" s="1">
        <v>21.31</v>
      </c>
      <c r="C44" s="10">
        <v>3922</v>
      </c>
      <c r="D44" s="9">
        <v>16</v>
      </c>
      <c r="E44" s="1">
        <v>72.680000000000007</v>
      </c>
      <c r="F44" s="10">
        <v>3922</v>
      </c>
      <c r="G44" s="9">
        <v>16</v>
      </c>
    </row>
    <row r="45" spans="1:7" ht="15.5" x14ac:dyDescent="0.35">
      <c r="A45" s="8" t="s">
        <v>46</v>
      </c>
      <c r="B45" s="1">
        <v>24.73</v>
      </c>
      <c r="C45" s="10">
        <v>3427</v>
      </c>
      <c r="D45" s="9">
        <v>12</v>
      </c>
      <c r="E45" s="1">
        <v>72.08</v>
      </c>
      <c r="F45" s="10">
        <v>3427</v>
      </c>
      <c r="G45" s="9">
        <v>12</v>
      </c>
    </row>
    <row r="46" spans="1:7" ht="15.5" x14ac:dyDescent="0.35">
      <c r="A46" s="8" t="s">
        <v>47</v>
      </c>
      <c r="B46" s="1">
        <v>21.69</v>
      </c>
      <c r="C46" s="10">
        <v>2835</v>
      </c>
      <c r="D46" s="9">
        <v>10</v>
      </c>
      <c r="E46" s="1">
        <v>67.27</v>
      </c>
      <c r="F46" s="10">
        <v>2835</v>
      </c>
      <c r="G46" s="9">
        <v>10</v>
      </c>
    </row>
    <row r="47" spans="1:7" ht="15.5" x14ac:dyDescent="0.35">
      <c r="A47" s="8" t="s">
        <v>48</v>
      </c>
      <c r="B47" s="1">
        <v>15.19</v>
      </c>
      <c r="C47" s="10">
        <v>2971</v>
      </c>
      <c r="D47" s="9">
        <v>18</v>
      </c>
      <c r="E47" s="1">
        <v>67.209999999999994</v>
      </c>
      <c r="F47" s="10">
        <v>2971</v>
      </c>
      <c r="G47" s="9">
        <v>18</v>
      </c>
    </row>
    <row r="48" spans="1:7" ht="15.5" x14ac:dyDescent="0.35">
      <c r="A48" s="8" t="s">
        <v>49</v>
      </c>
      <c r="B48" s="1">
        <v>29.03</v>
      </c>
      <c r="C48" s="10">
        <v>3740</v>
      </c>
      <c r="D48" s="9">
        <v>11</v>
      </c>
      <c r="E48" s="1">
        <v>66.180000000000007</v>
      </c>
      <c r="F48" s="10">
        <v>3740</v>
      </c>
      <c r="G48" s="9">
        <v>11</v>
      </c>
    </row>
    <row r="49" spans="1:7" ht="15.5" x14ac:dyDescent="0.35">
      <c r="A49" s="8" t="s">
        <v>50</v>
      </c>
      <c r="B49" s="1">
        <v>22.38</v>
      </c>
      <c r="C49" s="10">
        <v>3232</v>
      </c>
      <c r="D49" s="9">
        <v>11</v>
      </c>
      <c r="E49" s="1">
        <v>65.08</v>
      </c>
      <c r="F49" s="10">
        <v>3232</v>
      </c>
      <c r="G49" s="9">
        <v>11</v>
      </c>
    </row>
    <row r="50" spans="1:7" ht="15.5" x14ac:dyDescent="0.35">
      <c r="A50" s="8" t="s">
        <v>51</v>
      </c>
      <c r="B50" s="1">
        <v>21.37</v>
      </c>
      <c r="C50" s="10">
        <v>3997</v>
      </c>
      <c r="D50" s="9">
        <v>15</v>
      </c>
      <c r="E50" s="1">
        <v>64.06</v>
      </c>
      <c r="F50" s="10">
        <v>3997</v>
      </c>
      <c r="G50" s="9">
        <v>15</v>
      </c>
    </row>
    <row r="51" spans="1:7" ht="15.5" x14ac:dyDescent="0.35">
      <c r="A51" s="8" t="s">
        <v>52</v>
      </c>
      <c r="B51" s="1">
        <v>23.59</v>
      </c>
      <c r="C51" s="10">
        <v>3495</v>
      </c>
      <c r="D51" s="9">
        <v>17</v>
      </c>
      <c r="E51" s="1">
        <v>63.29</v>
      </c>
      <c r="F51" s="10">
        <v>3495</v>
      </c>
      <c r="G51" s="9">
        <v>17</v>
      </c>
    </row>
    <row r="52" spans="1:7" ht="15.5" x14ac:dyDescent="0.35">
      <c r="A52" s="8" t="s">
        <v>53</v>
      </c>
      <c r="B52" s="1">
        <v>21.64</v>
      </c>
      <c r="C52" s="10">
        <v>3492</v>
      </c>
      <c r="D52" s="9">
        <v>13</v>
      </c>
      <c r="E52" s="1">
        <v>62.68</v>
      </c>
      <c r="F52" s="10">
        <v>3492</v>
      </c>
      <c r="G52" s="9">
        <v>13</v>
      </c>
    </row>
    <row r="53" spans="1:7" ht="15.5" x14ac:dyDescent="0.35">
      <c r="A53" s="8" t="s">
        <v>54</v>
      </c>
      <c r="B53" s="1">
        <v>14.81</v>
      </c>
      <c r="C53" s="10">
        <v>3155</v>
      </c>
      <c r="D53" s="9">
        <v>18</v>
      </c>
      <c r="E53" s="1">
        <v>61.71</v>
      </c>
      <c r="F53" s="10">
        <v>3155</v>
      </c>
      <c r="G53" s="9">
        <v>18</v>
      </c>
    </row>
    <row r="54" spans="1:7" ht="15.5" x14ac:dyDescent="0.35">
      <c r="A54" s="8" t="s">
        <v>55</v>
      </c>
      <c r="B54" s="1">
        <v>20.22</v>
      </c>
      <c r="C54" s="10">
        <v>3403</v>
      </c>
      <c r="D54" s="9">
        <v>11</v>
      </c>
      <c r="E54" s="1">
        <v>61.43</v>
      </c>
      <c r="F54" s="10">
        <v>3403</v>
      </c>
      <c r="G54" s="9">
        <v>11</v>
      </c>
    </row>
    <row r="55" spans="1:7" ht="15.5" x14ac:dyDescent="0.35">
      <c r="A55" s="8" t="s">
        <v>56</v>
      </c>
      <c r="B55" s="1">
        <v>11</v>
      </c>
      <c r="C55" s="10">
        <v>3008</v>
      </c>
      <c r="D55" s="9">
        <v>13</v>
      </c>
      <c r="E55" s="1">
        <v>60.32</v>
      </c>
      <c r="F55" s="10">
        <v>3008</v>
      </c>
      <c r="G55" s="9">
        <v>13</v>
      </c>
    </row>
    <row r="56" spans="1:7" ht="15.5" x14ac:dyDescent="0.35">
      <c r="A56" s="8" t="s">
        <v>57</v>
      </c>
      <c r="B56" s="1">
        <v>17.86</v>
      </c>
      <c r="C56" s="10">
        <v>3179</v>
      </c>
      <c r="D56" s="9">
        <v>9</v>
      </c>
      <c r="E56" s="1">
        <v>59.69</v>
      </c>
      <c r="F56" s="10">
        <v>3179</v>
      </c>
      <c r="G56" s="9">
        <v>9</v>
      </c>
    </row>
    <row r="57" spans="1:7" ht="15.5" x14ac:dyDescent="0.35">
      <c r="A57" s="8" t="s">
        <v>58</v>
      </c>
      <c r="B57" s="1">
        <v>22.87</v>
      </c>
      <c r="C57" s="10">
        <v>3780</v>
      </c>
      <c r="D57" s="9">
        <v>12</v>
      </c>
      <c r="E57" s="1">
        <v>58.7</v>
      </c>
      <c r="F57" s="10">
        <v>3780</v>
      </c>
      <c r="G57" s="9">
        <v>12</v>
      </c>
    </row>
    <row r="58" spans="1:7" ht="15.5" x14ac:dyDescent="0.35">
      <c r="A58" s="8" t="s">
        <v>59</v>
      </c>
      <c r="B58" s="1">
        <v>0.13</v>
      </c>
      <c r="C58" s="10">
        <v>2368</v>
      </c>
      <c r="D58" s="9">
        <v>15</v>
      </c>
      <c r="E58" s="1">
        <v>57.68</v>
      </c>
      <c r="F58" s="10">
        <v>2368</v>
      </c>
      <c r="G58" s="9">
        <v>15</v>
      </c>
    </row>
    <row r="59" spans="1:7" ht="15.5" x14ac:dyDescent="0.35">
      <c r="A59" s="8" t="s">
        <v>60</v>
      </c>
      <c r="B59" s="1">
        <v>18.72</v>
      </c>
      <c r="C59" s="10">
        <v>2762</v>
      </c>
      <c r="D59" s="9">
        <v>11</v>
      </c>
      <c r="E59" s="1">
        <v>56.25</v>
      </c>
      <c r="F59" s="10">
        <v>2762</v>
      </c>
      <c r="G59" s="9">
        <v>11</v>
      </c>
    </row>
    <row r="60" spans="1:7" ht="15.5" x14ac:dyDescent="0.35">
      <c r="A60" s="8" t="s">
        <v>61</v>
      </c>
      <c r="B60" s="1">
        <v>18.78</v>
      </c>
      <c r="C60" s="10">
        <v>3392</v>
      </c>
      <c r="D60" s="9">
        <v>15</v>
      </c>
      <c r="E60" s="1">
        <v>55.48</v>
      </c>
      <c r="F60" s="10">
        <v>3392</v>
      </c>
      <c r="G60" s="9">
        <v>15</v>
      </c>
    </row>
    <row r="61" spans="1:7" ht="15.5" x14ac:dyDescent="0.35">
      <c r="A61" s="8" t="s">
        <v>62</v>
      </c>
      <c r="B61" s="1">
        <v>21.76</v>
      </c>
      <c r="C61" s="10">
        <v>3416</v>
      </c>
      <c r="D61" s="9">
        <v>8</v>
      </c>
      <c r="E61" s="1">
        <v>55.46</v>
      </c>
      <c r="F61" s="10">
        <v>3416</v>
      </c>
      <c r="G61" s="9">
        <v>8</v>
      </c>
    </row>
    <row r="62" spans="1:7" ht="15.5" x14ac:dyDescent="0.35">
      <c r="A62" s="8" t="s">
        <v>63</v>
      </c>
      <c r="B62" s="1">
        <v>16.8</v>
      </c>
      <c r="C62" s="10">
        <v>2962</v>
      </c>
      <c r="D62" s="9">
        <v>14</v>
      </c>
      <c r="E62" s="1">
        <v>55.12</v>
      </c>
      <c r="F62" s="10">
        <v>2962</v>
      </c>
      <c r="G62" s="9">
        <v>14</v>
      </c>
    </row>
    <row r="63" spans="1:7" ht="15.5" x14ac:dyDescent="0.35">
      <c r="A63" s="8" t="s">
        <v>64</v>
      </c>
      <c r="B63" s="1">
        <v>16.89</v>
      </c>
      <c r="C63" s="10">
        <v>3210</v>
      </c>
      <c r="D63" s="9">
        <v>7</v>
      </c>
      <c r="E63" s="1">
        <v>54.77</v>
      </c>
      <c r="F63" s="10">
        <v>3210</v>
      </c>
      <c r="G63" s="9">
        <v>7</v>
      </c>
    </row>
    <row r="64" spans="1:7" ht="15.5" x14ac:dyDescent="0.35">
      <c r="A64" s="8" t="s">
        <v>65</v>
      </c>
      <c r="B64" s="1">
        <v>10.28</v>
      </c>
      <c r="C64" s="10">
        <v>2996</v>
      </c>
      <c r="D64" s="9">
        <v>11</v>
      </c>
      <c r="E64" s="1">
        <v>54.65</v>
      </c>
      <c r="F64" s="10">
        <v>2996</v>
      </c>
      <c r="G64" s="9">
        <v>11</v>
      </c>
    </row>
    <row r="65" spans="1:7" ht="15.5" x14ac:dyDescent="0.35">
      <c r="A65" s="8" t="s">
        <v>66</v>
      </c>
      <c r="B65" s="1">
        <v>20.239999999999998</v>
      </c>
      <c r="C65" s="10">
        <v>2676</v>
      </c>
      <c r="D65" s="9">
        <v>13</v>
      </c>
      <c r="E65" s="1">
        <v>54.03</v>
      </c>
      <c r="F65" s="10">
        <v>2676</v>
      </c>
      <c r="G65" s="9">
        <v>13</v>
      </c>
    </row>
    <row r="66" spans="1:7" ht="15.5" x14ac:dyDescent="0.35">
      <c r="A66" s="8" t="s">
        <v>67</v>
      </c>
      <c r="B66" s="1">
        <v>16.190000000000001</v>
      </c>
      <c r="C66" s="10">
        <v>2917</v>
      </c>
      <c r="D66" s="9">
        <v>10</v>
      </c>
      <c r="E66" s="1">
        <v>52.85</v>
      </c>
      <c r="F66" s="10">
        <v>2917</v>
      </c>
      <c r="G66" s="9">
        <v>10</v>
      </c>
    </row>
    <row r="67" spans="1:7" ht="15.5" x14ac:dyDescent="0.35">
      <c r="A67" s="8" t="s">
        <v>68</v>
      </c>
      <c r="B67" s="1">
        <v>0.12</v>
      </c>
      <c r="C67" s="10">
        <v>1802</v>
      </c>
      <c r="D67" s="9">
        <v>24</v>
      </c>
      <c r="E67" s="1">
        <v>51.74</v>
      </c>
      <c r="F67" s="10">
        <v>1802</v>
      </c>
      <c r="G67" s="9">
        <v>24</v>
      </c>
    </row>
    <row r="68" spans="1:7" ht="15.5" x14ac:dyDescent="0.35">
      <c r="A68" s="8" t="s">
        <v>69</v>
      </c>
      <c r="B68" s="1">
        <v>19.45</v>
      </c>
      <c r="C68" s="10">
        <v>3802</v>
      </c>
      <c r="D68" s="9">
        <v>15</v>
      </c>
      <c r="E68" s="1">
        <v>48.39</v>
      </c>
      <c r="F68" s="10">
        <v>3802</v>
      </c>
      <c r="G68" s="9">
        <v>15</v>
      </c>
    </row>
    <row r="69" spans="1:7" ht="15.5" x14ac:dyDescent="0.35">
      <c r="A69" s="8" t="s">
        <v>70</v>
      </c>
      <c r="B69" s="1">
        <v>12.61</v>
      </c>
      <c r="C69" s="10">
        <v>3279</v>
      </c>
      <c r="D69" s="9">
        <v>15</v>
      </c>
      <c r="E69" s="1">
        <v>48.02</v>
      </c>
      <c r="F69" s="10">
        <v>3279</v>
      </c>
      <c r="G69" s="9">
        <v>15</v>
      </c>
    </row>
    <row r="70" spans="1:7" ht="15.5" x14ac:dyDescent="0.35">
      <c r="A70" s="8" t="s">
        <v>71</v>
      </c>
      <c r="B70" s="1">
        <v>0.26</v>
      </c>
      <c r="C70" s="10">
        <v>1213</v>
      </c>
      <c r="D70" s="9">
        <v>23</v>
      </c>
      <c r="E70" s="1">
        <v>47.7</v>
      </c>
      <c r="F70" s="10">
        <v>1213</v>
      </c>
      <c r="G70" s="9">
        <v>23</v>
      </c>
    </row>
    <row r="71" spans="1:7" ht="15.5" x14ac:dyDescent="0.35">
      <c r="A71" s="8" t="s">
        <v>72</v>
      </c>
      <c r="B71" s="1">
        <v>24.17</v>
      </c>
      <c r="C71" s="10">
        <v>3406</v>
      </c>
      <c r="D71" s="9">
        <v>13</v>
      </c>
      <c r="E71" s="1">
        <v>47.37</v>
      </c>
      <c r="F71" s="10">
        <v>3406</v>
      </c>
      <c r="G71" s="9">
        <v>13</v>
      </c>
    </row>
    <row r="72" spans="1:7" ht="15.5" x14ac:dyDescent="0.35">
      <c r="A72" s="8" t="s">
        <v>73</v>
      </c>
      <c r="B72" s="1">
        <v>17.88</v>
      </c>
      <c r="C72" s="10">
        <v>3357</v>
      </c>
      <c r="D72" s="9">
        <v>9</v>
      </c>
      <c r="E72" s="1">
        <v>46.84</v>
      </c>
      <c r="F72" s="10">
        <v>3357</v>
      </c>
      <c r="G72" s="9">
        <v>9</v>
      </c>
    </row>
    <row r="73" spans="1:7" ht="15.5" x14ac:dyDescent="0.35">
      <c r="A73" s="8" t="s">
        <v>74</v>
      </c>
      <c r="B73" s="1">
        <v>16.63</v>
      </c>
      <c r="C73" s="10">
        <v>3008</v>
      </c>
      <c r="D73" s="9">
        <v>14</v>
      </c>
      <c r="E73" s="1">
        <v>46.01</v>
      </c>
      <c r="F73" s="10">
        <v>3008</v>
      </c>
      <c r="G73" s="9">
        <v>14</v>
      </c>
    </row>
    <row r="74" spans="1:7" ht="15.5" x14ac:dyDescent="0.35">
      <c r="A74" s="8" t="s">
        <v>75</v>
      </c>
      <c r="B74" s="1">
        <v>14.69</v>
      </c>
      <c r="C74" s="10">
        <v>3258</v>
      </c>
      <c r="D74" s="9">
        <v>9</v>
      </c>
      <c r="E74" s="1">
        <v>43.03</v>
      </c>
      <c r="F74" s="10">
        <v>3258</v>
      </c>
      <c r="G74" s="9">
        <v>9</v>
      </c>
    </row>
    <row r="75" spans="1:7" ht="15.5" x14ac:dyDescent="0.35">
      <c r="A75" s="8" t="s">
        <v>76</v>
      </c>
      <c r="B75" s="1">
        <v>15.13</v>
      </c>
      <c r="C75" s="10">
        <v>2379</v>
      </c>
      <c r="D75" s="9">
        <v>9</v>
      </c>
      <c r="E75" s="1">
        <v>42.16</v>
      </c>
      <c r="F75" s="10">
        <v>2379</v>
      </c>
      <c r="G75" s="9">
        <v>9</v>
      </c>
    </row>
    <row r="76" spans="1:7" ht="15.5" x14ac:dyDescent="0.35">
      <c r="A76" s="8" t="s">
        <v>77</v>
      </c>
      <c r="B76" s="1">
        <v>14.79</v>
      </c>
      <c r="C76" s="10">
        <v>3104</v>
      </c>
      <c r="D76" s="9">
        <v>12</v>
      </c>
      <c r="E76" s="1">
        <v>41.01</v>
      </c>
      <c r="F76" s="10">
        <v>3104</v>
      </c>
      <c r="G76" s="9">
        <v>12</v>
      </c>
    </row>
    <row r="77" spans="1:7" ht="15.5" x14ac:dyDescent="0.35">
      <c r="A77" s="8" t="s">
        <v>78</v>
      </c>
      <c r="B77" s="1">
        <v>12.7</v>
      </c>
      <c r="C77" s="10">
        <v>3160</v>
      </c>
      <c r="D77" s="9">
        <v>9</v>
      </c>
      <c r="E77" s="1">
        <v>40.1</v>
      </c>
      <c r="F77" s="10">
        <v>3160</v>
      </c>
      <c r="G77" s="9">
        <v>9</v>
      </c>
    </row>
    <row r="78" spans="1:7" ht="15.5" x14ac:dyDescent="0.35">
      <c r="A78" s="8" t="s">
        <v>79</v>
      </c>
      <c r="B78" s="1">
        <v>9.4499999999999993</v>
      </c>
      <c r="C78" s="10">
        <v>2538</v>
      </c>
      <c r="D78" s="9">
        <v>10</v>
      </c>
      <c r="E78" s="1">
        <v>38.58</v>
      </c>
      <c r="F78" s="10">
        <v>2538</v>
      </c>
      <c r="G78" s="9">
        <v>10</v>
      </c>
    </row>
    <row r="79" spans="1:7" ht="15.5" x14ac:dyDescent="0.35">
      <c r="A79" s="8" t="s">
        <v>80</v>
      </c>
      <c r="B79" s="1">
        <v>11.8</v>
      </c>
      <c r="C79" s="10">
        <v>2915</v>
      </c>
      <c r="D79" s="9">
        <v>13</v>
      </c>
      <c r="E79" s="1">
        <v>36.880000000000003</v>
      </c>
      <c r="F79" s="10">
        <v>2915</v>
      </c>
      <c r="G79" s="9">
        <v>13</v>
      </c>
    </row>
    <row r="80" spans="1:7" ht="15.5" x14ac:dyDescent="0.35">
      <c r="A80" s="8" t="s">
        <v>81</v>
      </c>
      <c r="B80" s="1">
        <v>11.2</v>
      </c>
      <c r="C80" s="10">
        <v>2865</v>
      </c>
      <c r="D80" s="9">
        <v>11</v>
      </c>
      <c r="E80" s="1">
        <v>36.26</v>
      </c>
      <c r="F80" s="10">
        <v>2865</v>
      </c>
      <c r="G80" s="9">
        <v>11</v>
      </c>
    </row>
    <row r="81" spans="1:7" ht="15.5" x14ac:dyDescent="0.35">
      <c r="A81" s="8" t="s">
        <v>82</v>
      </c>
      <c r="B81" s="1">
        <v>10.78</v>
      </c>
      <c r="C81" s="10">
        <v>2671</v>
      </c>
      <c r="D81" s="9">
        <v>10</v>
      </c>
      <c r="E81" s="1">
        <v>35.82</v>
      </c>
      <c r="F81" s="10">
        <v>2671</v>
      </c>
      <c r="G81" s="9">
        <v>10</v>
      </c>
    </row>
    <row r="82" spans="1:7" ht="15.5" x14ac:dyDescent="0.35">
      <c r="A82" s="8" t="s">
        <v>83</v>
      </c>
      <c r="B82" s="1">
        <v>11.11</v>
      </c>
      <c r="C82" s="10">
        <v>2912</v>
      </c>
      <c r="D82" s="9">
        <v>8</v>
      </c>
      <c r="E82" s="1">
        <v>35.590000000000003</v>
      </c>
      <c r="F82" s="10">
        <v>2912</v>
      </c>
      <c r="G82" s="9">
        <v>8</v>
      </c>
    </row>
    <row r="83" spans="1:7" ht="15.5" x14ac:dyDescent="0.35">
      <c r="A83" s="8" t="s">
        <v>84</v>
      </c>
      <c r="B83" s="1">
        <v>14.07</v>
      </c>
      <c r="C83" s="10">
        <v>3168</v>
      </c>
      <c r="D83" s="9">
        <v>10</v>
      </c>
      <c r="E83" s="1">
        <v>35.14</v>
      </c>
      <c r="F83" s="10">
        <v>3168</v>
      </c>
      <c r="G83" s="9">
        <v>10</v>
      </c>
    </row>
    <row r="84" spans="1:7" ht="15.5" x14ac:dyDescent="0.35">
      <c r="A84" s="8" t="s">
        <v>85</v>
      </c>
      <c r="B84" s="1">
        <v>10.33</v>
      </c>
      <c r="C84" s="10">
        <v>2908</v>
      </c>
      <c r="D84" s="9">
        <v>18</v>
      </c>
      <c r="E84" s="1">
        <v>34.92</v>
      </c>
      <c r="F84" s="10">
        <v>2908</v>
      </c>
      <c r="G84" s="9">
        <v>18</v>
      </c>
    </row>
    <row r="85" spans="1:7" ht="15.5" x14ac:dyDescent="0.35">
      <c r="A85" s="8" t="s">
        <v>86</v>
      </c>
      <c r="B85" s="1">
        <v>14.86</v>
      </c>
      <c r="C85" s="10">
        <v>3576</v>
      </c>
      <c r="D85" s="9">
        <v>12</v>
      </c>
      <c r="E85" s="1">
        <v>34.340000000000003</v>
      </c>
      <c r="F85" s="10">
        <v>3576</v>
      </c>
      <c r="G85" s="9">
        <v>12</v>
      </c>
    </row>
    <row r="86" spans="1:7" ht="15.5" x14ac:dyDescent="0.35">
      <c r="A86" s="8" t="s">
        <v>87</v>
      </c>
      <c r="B86" s="1">
        <v>8.3699999999999992</v>
      </c>
      <c r="C86" s="10">
        <v>3291</v>
      </c>
      <c r="D86" s="9">
        <v>7</v>
      </c>
      <c r="E86" s="1">
        <v>32.49</v>
      </c>
      <c r="F86" s="10">
        <v>3291</v>
      </c>
      <c r="G86" s="9">
        <v>7</v>
      </c>
    </row>
    <row r="87" spans="1:7" ht="15.5" x14ac:dyDescent="0.35">
      <c r="A87" s="8" t="s">
        <v>88</v>
      </c>
      <c r="B87" s="1">
        <v>0.16</v>
      </c>
      <c r="C87" s="10">
        <v>3120</v>
      </c>
      <c r="D87" s="9">
        <v>11</v>
      </c>
      <c r="E87" s="1">
        <v>31.89</v>
      </c>
      <c r="F87" s="10">
        <v>3120</v>
      </c>
      <c r="G87" s="9">
        <v>11</v>
      </c>
    </row>
    <row r="88" spans="1:7" ht="15.5" x14ac:dyDescent="0.35">
      <c r="A88" s="8" t="s">
        <v>89</v>
      </c>
      <c r="B88" s="1">
        <v>14.12</v>
      </c>
      <c r="C88" s="10">
        <v>3117</v>
      </c>
      <c r="D88" s="9">
        <v>11</v>
      </c>
      <c r="E88" s="1">
        <v>31.15</v>
      </c>
      <c r="F88" s="10">
        <v>3117</v>
      </c>
      <c r="G88" s="9">
        <v>11</v>
      </c>
    </row>
    <row r="89" spans="1:7" ht="15.5" x14ac:dyDescent="0.35">
      <c r="A89" s="8" t="s">
        <v>90</v>
      </c>
      <c r="B89" s="1">
        <v>7.1</v>
      </c>
      <c r="C89" s="10">
        <v>3028</v>
      </c>
      <c r="D89" s="9">
        <v>8</v>
      </c>
      <c r="E89" s="1">
        <v>31.02</v>
      </c>
      <c r="F89" s="10">
        <v>3028</v>
      </c>
      <c r="G89" s="9">
        <v>8</v>
      </c>
    </row>
    <row r="90" spans="1:7" ht="15.5" x14ac:dyDescent="0.35">
      <c r="A90" s="8" t="s">
        <v>91</v>
      </c>
      <c r="B90" s="1">
        <v>11.36</v>
      </c>
      <c r="C90" s="10">
        <v>2248</v>
      </c>
      <c r="D90" s="9">
        <v>21</v>
      </c>
      <c r="E90" s="1">
        <v>30.5</v>
      </c>
      <c r="F90" s="10">
        <v>2248</v>
      </c>
      <c r="G90" s="9">
        <v>21</v>
      </c>
    </row>
    <row r="91" spans="1:7" ht="15.5" x14ac:dyDescent="0.35">
      <c r="A91" s="8" t="s">
        <v>92</v>
      </c>
      <c r="B91" s="1">
        <v>14.2</v>
      </c>
      <c r="C91" s="10">
        <v>2246</v>
      </c>
      <c r="D91" s="9">
        <v>10</v>
      </c>
      <c r="E91" s="1">
        <v>29.75</v>
      </c>
      <c r="F91" s="10">
        <v>2246</v>
      </c>
      <c r="G91" s="9">
        <v>10</v>
      </c>
    </row>
    <row r="92" spans="1:7" ht="15.5" x14ac:dyDescent="0.35">
      <c r="A92" s="8" t="s">
        <v>93</v>
      </c>
      <c r="B92" s="1">
        <v>13.84</v>
      </c>
      <c r="C92" s="10">
        <v>3418</v>
      </c>
      <c r="D92" s="9">
        <v>7</v>
      </c>
      <c r="E92" s="1">
        <v>28.85</v>
      </c>
      <c r="F92" s="10">
        <v>3418</v>
      </c>
      <c r="G92" s="9">
        <v>7</v>
      </c>
    </row>
    <row r="93" spans="1:7" ht="15.5" x14ac:dyDescent="0.35">
      <c r="A93" s="8" t="s">
        <v>94</v>
      </c>
      <c r="B93" s="1">
        <v>0.4</v>
      </c>
      <c r="C93" s="10">
        <v>1564</v>
      </c>
      <c r="D93" s="9">
        <v>28</v>
      </c>
      <c r="E93" s="1">
        <v>27.85</v>
      </c>
      <c r="F93" s="10">
        <v>1564</v>
      </c>
      <c r="G93" s="9">
        <v>28</v>
      </c>
    </row>
    <row r="94" spans="1:7" ht="15.5" x14ac:dyDescent="0.35">
      <c r="A94" s="8" t="s">
        <v>95</v>
      </c>
      <c r="B94" s="1">
        <v>10.29</v>
      </c>
      <c r="C94" s="10">
        <v>3143</v>
      </c>
      <c r="D94" s="9">
        <v>10</v>
      </c>
      <c r="E94" s="1">
        <v>27.57</v>
      </c>
      <c r="F94" s="10">
        <v>3143</v>
      </c>
      <c r="G94" s="9">
        <v>10</v>
      </c>
    </row>
    <row r="95" spans="1:7" ht="15.5" x14ac:dyDescent="0.35">
      <c r="A95" s="8" t="s">
        <v>96</v>
      </c>
      <c r="B95" s="1">
        <v>6.6</v>
      </c>
      <c r="C95" s="10">
        <v>1528</v>
      </c>
      <c r="D95" s="9">
        <v>11</v>
      </c>
      <c r="E95" s="1">
        <v>27.38</v>
      </c>
      <c r="F95" s="10">
        <v>1528</v>
      </c>
      <c r="G95" s="9">
        <v>11</v>
      </c>
    </row>
    <row r="96" spans="1:7" ht="15.5" x14ac:dyDescent="0.35">
      <c r="A96" s="8" t="s">
        <v>97</v>
      </c>
      <c r="B96" s="1">
        <v>0.62</v>
      </c>
      <c r="C96" s="10">
        <v>1505</v>
      </c>
      <c r="D96" s="9">
        <v>14</v>
      </c>
      <c r="E96" s="1">
        <v>27.01</v>
      </c>
      <c r="F96" s="10">
        <v>1505</v>
      </c>
      <c r="G96" s="9">
        <v>14</v>
      </c>
    </row>
    <row r="97" spans="1:7" ht="15.5" x14ac:dyDescent="0.35">
      <c r="A97" s="8" t="s">
        <v>98</v>
      </c>
      <c r="B97" s="1">
        <v>12.74</v>
      </c>
      <c r="C97" s="10">
        <v>2509</v>
      </c>
      <c r="D97" s="9">
        <v>10</v>
      </c>
      <c r="E97" s="1">
        <v>26.59</v>
      </c>
      <c r="F97" s="10">
        <v>2509</v>
      </c>
      <c r="G97" s="9">
        <v>10</v>
      </c>
    </row>
    <row r="98" spans="1:7" ht="15.5" x14ac:dyDescent="0.35">
      <c r="A98" s="8" t="s">
        <v>99</v>
      </c>
      <c r="B98" s="1">
        <v>11.2</v>
      </c>
      <c r="C98" s="10">
        <v>3084</v>
      </c>
      <c r="D98" s="9">
        <v>7</v>
      </c>
      <c r="E98" s="1">
        <v>26.41</v>
      </c>
      <c r="F98" s="10">
        <v>3084</v>
      </c>
      <c r="G98" s="9">
        <v>7</v>
      </c>
    </row>
    <row r="99" spans="1:7" ht="15.5" x14ac:dyDescent="0.35">
      <c r="A99" s="8" t="s">
        <v>100</v>
      </c>
      <c r="B99" s="1">
        <v>8.8000000000000007</v>
      </c>
      <c r="C99" s="10">
        <v>2204</v>
      </c>
      <c r="D99" s="9">
        <v>14</v>
      </c>
      <c r="E99" s="1">
        <v>25.14</v>
      </c>
      <c r="F99" s="10">
        <v>2204</v>
      </c>
      <c r="G99" s="9">
        <v>14</v>
      </c>
    </row>
    <row r="100" spans="1:7" ht="15.5" x14ac:dyDescent="0.35">
      <c r="A100" s="8" t="s">
        <v>101</v>
      </c>
      <c r="B100" s="1">
        <v>8.57</v>
      </c>
      <c r="C100" s="10">
        <v>2930</v>
      </c>
      <c r="D100" s="9">
        <v>13</v>
      </c>
      <c r="E100" s="1">
        <v>24.25</v>
      </c>
      <c r="F100" s="10">
        <v>2930</v>
      </c>
      <c r="G100" s="9">
        <v>13</v>
      </c>
    </row>
    <row r="101" spans="1:7" ht="15.5" x14ac:dyDescent="0.35">
      <c r="A101" s="8" t="s">
        <v>102</v>
      </c>
      <c r="B101" s="1">
        <v>11.77</v>
      </c>
      <c r="C101" s="10">
        <v>2567</v>
      </c>
      <c r="D101" s="9">
        <v>9</v>
      </c>
      <c r="E101" s="1">
        <v>23.59</v>
      </c>
      <c r="F101" s="10">
        <v>2567</v>
      </c>
      <c r="G101" s="9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Sheet4</vt:lpstr>
      <vt:lpstr>PivotTable Opening Gross</vt:lpstr>
      <vt:lpstr>PivotTable Total Gross</vt:lpstr>
      <vt:lpstr>PivotTable Number of Theatres</vt:lpstr>
      <vt:lpstr>PivotTable Weeks in Release</vt:lpstr>
      <vt:lpstr>Scatter Diagrams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Fry</dc:creator>
  <cp:lastModifiedBy>Debbie Tesch</cp:lastModifiedBy>
  <dcterms:created xsi:type="dcterms:W3CDTF">2018-05-17T16:52:52Z</dcterms:created>
  <dcterms:modified xsi:type="dcterms:W3CDTF">2018-12-09T18:34:09Z</dcterms:modified>
</cp:coreProperties>
</file>